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esiki.maisuradze\Desktop\12 წლიანი\ახალი სტრუქტურა\"/>
    </mc:Choice>
  </mc:AlternateContent>
  <bookViews>
    <workbookView xWindow="0" yWindow="0" windowWidth="28800" windowHeight="11700"/>
  </bookViews>
  <sheets>
    <sheet name="სამოქმედო გეგმა 2026-2036" sheetId="1" r:id="rId1"/>
  </sheets>
  <definedNames>
    <definedName name="_xlnm._FilterDatabase" localSheetId="0" hidden="1">'სამოქმედო გეგმა 2026-2036'!$S$1:$S$1606</definedName>
    <definedName name="_Hlk131512594" localSheetId="0">'სამოქმედო გეგმა 2026-2036'!#REF!</definedName>
  </definedNames>
  <calcPr calcId="162913"/>
</workbook>
</file>

<file path=xl/calcChain.xml><?xml version="1.0" encoding="utf-8"?>
<calcChain xmlns="http://schemas.openxmlformats.org/spreadsheetml/2006/main">
  <c r="O340" i="1" l="1"/>
  <c r="M340" i="1"/>
  <c r="L340" i="1"/>
  <c r="O312" i="1" l="1"/>
  <c r="M312" i="1"/>
  <c r="L312" i="1"/>
  <c r="R308" i="1"/>
  <c r="R309" i="1"/>
  <c r="R310" i="1"/>
  <c r="R311" i="1"/>
  <c r="R307" i="1"/>
  <c r="O326" i="1"/>
  <c r="M326" i="1"/>
  <c r="L326" i="1"/>
  <c r="R322" i="1"/>
  <c r="R323" i="1"/>
  <c r="R324" i="1"/>
  <c r="R325" i="1"/>
  <c r="R321" i="1"/>
  <c r="O354" i="1"/>
  <c r="M354" i="1"/>
  <c r="L354" i="1"/>
  <c r="R350" i="1"/>
  <c r="R351" i="1"/>
  <c r="R352" i="1"/>
  <c r="R353" i="1"/>
  <c r="R349" i="1"/>
  <c r="R336" i="1"/>
  <c r="R337" i="1"/>
  <c r="R338" i="1"/>
  <c r="R339" i="1"/>
  <c r="R335" i="1"/>
  <c r="R340" i="1" l="1"/>
  <c r="R326" i="1"/>
  <c r="R354" i="1"/>
  <c r="R312" i="1"/>
  <c r="L470" i="1"/>
  <c r="L479" i="1" s="1"/>
  <c r="L471" i="1"/>
  <c r="O479" i="1"/>
  <c r="M479" i="1"/>
  <c r="R471" i="1"/>
  <c r="R472" i="1"/>
  <c r="R478" i="1"/>
  <c r="R470" i="1" l="1"/>
  <c r="R448"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717" i="1"/>
  <c r="R716" i="1"/>
  <c r="R715" i="1"/>
  <c r="R714" i="1"/>
  <c r="R713" i="1"/>
  <c r="R712" i="1"/>
  <c r="R711" i="1"/>
  <c r="R710" i="1"/>
  <c r="R709" i="1"/>
  <c r="R708" i="1"/>
  <c r="R707" i="1"/>
  <c r="R706" i="1"/>
  <c r="R705" i="1"/>
  <c r="R704" i="1"/>
  <c r="R703" i="1"/>
  <c r="R702" i="1"/>
  <c r="R701" i="1"/>
  <c r="R700" i="1"/>
  <c r="R699" i="1"/>
  <c r="R698" i="1"/>
  <c r="R599" i="1"/>
  <c r="R600" i="1"/>
  <c r="R601" i="1"/>
  <c r="R602" i="1"/>
  <c r="R603" i="1"/>
  <c r="R604" i="1"/>
  <c r="R605" i="1"/>
  <c r="R606" i="1"/>
  <c r="R607" i="1"/>
  <c r="R608" i="1"/>
  <c r="R609" i="1"/>
  <c r="R610" i="1"/>
  <c r="R611" i="1"/>
  <c r="R612" i="1"/>
  <c r="R613" i="1"/>
  <c r="R614" i="1"/>
  <c r="R615" i="1"/>
  <c r="R616" i="1"/>
  <c r="R617" i="1"/>
  <c r="R618" i="1"/>
  <c r="R683" i="1" l="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83" i="1"/>
  <c r="R784" i="1"/>
  <c r="R785" i="1"/>
  <c r="R786" i="1"/>
  <c r="R581" i="1"/>
  <c r="R578" i="1"/>
  <c r="O557" i="1"/>
  <c r="M557" i="1"/>
  <c r="L557" i="1"/>
  <c r="R568" i="1"/>
  <c r="R567" i="1"/>
  <c r="R566" i="1"/>
  <c r="R556" i="1"/>
  <c r="R555" i="1"/>
  <c r="R554" i="1"/>
  <c r="R544" i="1"/>
  <c r="R543" i="1"/>
  <c r="R542" i="1"/>
  <c r="R541" i="1"/>
  <c r="R530" i="1"/>
  <c r="R529" i="1"/>
  <c r="R528" i="1"/>
  <c r="R527" i="1"/>
  <c r="L532" i="1"/>
  <c r="M532" i="1"/>
  <c r="O532" i="1"/>
  <c r="R512" i="1"/>
  <c r="R511" i="1"/>
  <c r="R510" i="1"/>
  <c r="R496" i="1"/>
  <c r="R497" i="1"/>
  <c r="R498" i="1"/>
  <c r="R499" i="1"/>
  <c r="R500" i="1"/>
  <c r="R557" i="1" l="1"/>
  <c r="R532" i="1"/>
  <c r="O177" i="1" l="1"/>
  <c r="R177" i="1" s="1"/>
  <c r="O176" i="1"/>
  <c r="R176" i="1" s="1"/>
  <c r="R171" i="1" l="1"/>
  <c r="O175" i="1"/>
  <c r="R175" i="1" s="1"/>
  <c r="O174" i="1"/>
  <c r="R174" i="1" s="1"/>
  <c r="O173" i="1"/>
  <c r="R173" i="1" s="1"/>
  <c r="O172" i="1"/>
  <c r="R172" i="1" s="1"/>
  <c r="R245" i="1" l="1"/>
  <c r="R246" i="1"/>
  <c r="R247" i="1"/>
  <c r="R248" i="1"/>
  <c r="R249" i="1"/>
  <c r="R250" i="1"/>
  <c r="R251" i="1"/>
  <c r="R252" i="1"/>
  <c r="R253" i="1"/>
  <c r="R254" i="1"/>
  <c r="R255" i="1"/>
  <c r="R256" i="1"/>
  <c r="R257" i="1"/>
  <c r="R258" i="1"/>
  <c r="R259" i="1"/>
  <c r="R260" i="1"/>
  <c r="R261" i="1"/>
  <c r="R262" i="1"/>
  <c r="R263"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L178" i="1"/>
  <c r="M178" i="1"/>
  <c r="O178" i="1"/>
  <c r="R163" i="1" l="1"/>
  <c r="R164" i="1"/>
  <c r="R165" i="1"/>
  <c r="R166" i="1"/>
  <c r="R167" i="1"/>
  <c r="R168" i="1"/>
  <c r="R169" i="1"/>
  <c r="R170" i="1"/>
  <c r="R109" i="1"/>
  <c r="R110" i="1"/>
  <c r="R111" i="1"/>
  <c r="R112" i="1"/>
  <c r="R113" i="1"/>
  <c r="R114" i="1"/>
  <c r="R115" i="1"/>
  <c r="R116" i="1"/>
  <c r="R117" i="1"/>
  <c r="R118" i="1"/>
  <c r="R147" i="1"/>
  <c r="R148" i="1"/>
  <c r="R149" i="1"/>
  <c r="R150" i="1"/>
  <c r="R151" i="1"/>
  <c r="R152" i="1"/>
  <c r="R153" i="1"/>
  <c r="R154" i="1"/>
  <c r="R155" i="1"/>
  <c r="R156" i="1"/>
  <c r="R157" i="1"/>
  <c r="R158" i="1"/>
  <c r="R159" i="1"/>
  <c r="R160" i="1"/>
  <c r="R161" i="1"/>
  <c r="R162"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413" i="1" l="1"/>
  <c r="O413" i="1"/>
  <c r="M413" i="1"/>
  <c r="L413" i="1"/>
  <c r="R355" i="1" l="1"/>
  <c r="L355" i="1"/>
  <c r="M355" i="1"/>
  <c r="O355" i="1"/>
  <c r="O449" i="1"/>
  <c r="M449" i="1"/>
  <c r="L449" i="1"/>
  <c r="R422" i="1"/>
  <c r="O282" i="1" l="1"/>
  <c r="M282" i="1"/>
  <c r="L282" i="1"/>
  <c r="O264" i="1" l="1"/>
  <c r="M264" i="1"/>
  <c r="L264" i="1"/>
  <c r="R244" i="1"/>
  <c r="O235" i="1"/>
  <c r="M235" i="1"/>
  <c r="L235" i="1"/>
  <c r="R187" i="1"/>
  <c r="R108" i="1"/>
  <c r="O99" i="1"/>
  <c r="M99" i="1"/>
  <c r="L99" i="1"/>
  <c r="R18" i="1"/>
  <c r="L265" i="1" l="1"/>
  <c r="L266" i="1" s="1"/>
  <c r="L793" i="1" s="1"/>
  <c r="M265" i="1"/>
  <c r="M266" i="1" s="1"/>
  <c r="M793" i="1" s="1"/>
  <c r="O265" i="1"/>
  <c r="O266" i="1" s="1"/>
  <c r="O793" i="1" s="1"/>
  <c r="R264" i="1"/>
  <c r="R99" i="1"/>
  <c r="R178" i="1"/>
  <c r="R235" i="1"/>
  <c r="R265" i="1" l="1"/>
  <c r="R266" i="1" s="1"/>
  <c r="R793" i="1" s="1"/>
  <c r="O787" i="1"/>
  <c r="M787" i="1"/>
  <c r="O773" i="1"/>
  <c r="M773" i="1"/>
  <c r="O718" i="1"/>
  <c r="O719" i="1" s="1"/>
  <c r="M718" i="1"/>
  <c r="M719" i="1" s="1"/>
  <c r="O619" i="1"/>
  <c r="M619" i="1"/>
  <c r="O569" i="1"/>
  <c r="M569" i="1"/>
  <c r="O545" i="1"/>
  <c r="M545" i="1"/>
  <c r="O513" i="1"/>
  <c r="M513" i="1"/>
  <c r="O501" i="1"/>
  <c r="M501" i="1"/>
  <c r="O431" i="1"/>
  <c r="O432" i="1" s="1"/>
  <c r="M431" i="1"/>
  <c r="M432" i="1" s="1"/>
  <c r="L431" i="1"/>
  <c r="L432" i="1" s="1"/>
  <c r="O293" i="1"/>
  <c r="O294" i="1" s="1"/>
  <c r="M293" i="1"/>
  <c r="M294" i="1" s="1"/>
  <c r="L293" i="1"/>
  <c r="L294" i="1" s="1"/>
  <c r="L433" i="1" l="1"/>
  <c r="L795" i="1" s="1"/>
  <c r="O433" i="1"/>
  <c r="O795" i="1" s="1"/>
  <c r="M433" i="1"/>
  <c r="M795" i="1" s="1"/>
  <c r="M788" i="1"/>
  <c r="M514" i="1"/>
  <c r="O788" i="1"/>
  <c r="O514" i="1"/>
  <c r="O582" i="1" l="1"/>
  <c r="O583" i="1" s="1"/>
  <c r="O584" i="1" s="1"/>
  <c r="O799" i="1" s="1"/>
  <c r="M582" i="1"/>
  <c r="M583" i="1" s="1"/>
  <c r="M584" i="1" s="1"/>
  <c r="M799" i="1" s="1"/>
  <c r="L582" i="1"/>
  <c r="R582" i="1"/>
  <c r="L569" i="1"/>
  <c r="R569" i="1"/>
  <c r="L545" i="1"/>
  <c r="R545" i="1"/>
  <c r="R495" i="1"/>
  <c r="L583" i="1" l="1"/>
  <c r="R583" i="1"/>
  <c r="R782" i="1"/>
  <c r="R787" i="1" s="1"/>
  <c r="L787" i="1"/>
  <c r="L773" i="1"/>
  <c r="L788" i="1" l="1"/>
  <c r="L718" i="1"/>
  <c r="L719" i="1" s="1"/>
  <c r="O684" i="1"/>
  <c r="O685" i="1" s="1"/>
  <c r="O789" i="1" s="1"/>
  <c r="O801" i="1" s="1"/>
  <c r="M684" i="1"/>
  <c r="M685" i="1" s="1"/>
  <c r="M789" i="1" s="1"/>
  <c r="M801" i="1" s="1"/>
  <c r="L684" i="1"/>
  <c r="L619" i="1"/>
  <c r="R773" i="1"/>
  <c r="R788" i="1" s="1"/>
  <c r="R718" i="1"/>
  <c r="R719" i="1" s="1"/>
  <c r="R598" i="1"/>
  <c r="R619" i="1" s="1"/>
  <c r="L685" i="1" l="1"/>
  <c r="L789" i="1" s="1"/>
  <c r="L801" i="1" s="1"/>
  <c r="R684" i="1"/>
  <c r="L513" i="1"/>
  <c r="R513" i="1"/>
  <c r="L501" i="1"/>
  <c r="R469" i="1"/>
  <c r="R479" i="1" s="1"/>
  <c r="O460" i="1"/>
  <c r="O480" i="1" s="1"/>
  <c r="O481" i="1" s="1"/>
  <c r="O797" i="1" s="1"/>
  <c r="O805" i="1" s="1"/>
  <c r="M460" i="1"/>
  <c r="M480" i="1" s="1"/>
  <c r="M481" i="1" s="1"/>
  <c r="M797" i="1" s="1"/>
  <c r="M805" i="1" s="1"/>
  <c r="L460" i="1"/>
  <c r="L480" i="1" s="1"/>
  <c r="L481" i="1" s="1"/>
  <c r="L797" i="1" s="1"/>
  <c r="R458" i="1"/>
  <c r="R460" i="1" s="1"/>
  <c r="R447" i="1"/>
  <c r="R449" i="1" s="1"/>
  <c r="R431" i="1"/>
  <c r="R432" i="1" s="1"/>
  <c r="R291" i="1"/>
  <c r="R293" i="1" s="1"/>
  <c r="R281" i="1"/>
  <c r="R280" i="1"/>
  <c r="R480" i="1" l="1"/>
  <c r="R481" i="1" s="1"/>
  <c r="R797" i="1" s="1"/>
  <c r="L514" i="1"/>
  <c r="L584" i="1" s="1"/>
  <c r="L799" i="1" s="1"/>
  <c r="L805" i="1" s="1"/>
  <c r="R685" i="1"/>
  <c r="R789" i="1" s="1"/>
  <c r="R801" i="1" s="1"/>
  <c r="R282" i="1"/>
  <c r="R501" i="1"/>
  <c r="R514" i="1" s="1"/>
  <c r="R584" i="1" s="1"/>
  <c r="R799" i="1" s="1"/>
  <c r="R294" i="1" l="1"/>
  <c r="R433" i="1" s="1"/>
  <c r="R795" i="1" s="1"/>
  <c r="R805" i="1" s="1"/>
</calcChain>
</file>

<file path=xl/sharedStrings.xml><?xml version="1.0" encoding="utf-8"?>
<sst xmlns="http://schemas.openxmlformats.org/spreadsheetml/2006/main" count="3985" uniqueCount="1462">
  <si>
    <t>დანართი №1</t>
  </si>
  <si>
    <t>გარდაბნის მუნიციპალიტეტის გრძელვადიანი განვითარების დოკუმენტის სამოქმედო გეგმა</t>
  </si>
  <si>
    <t xml:space="preserve">ხედვა: </t>
  </si>
  <si>
    <t>ინფრასტრუქტურა</t>
  </si>
  <si>
    <t>მდგრადი განვითარების მიზნებთან (SDGs) კავშირი:</t>
  </si>
  <si>
    <t>საბაზისო</t>
  </si>
  <si>
    <t>საშუალოვადიანი სამიზნე</t>
  </si>
  <si>
    <t>საბოლოო სამიზნე</t>
  </si>
  <si>
    <t>დადასტურების წყარო</t>
  </si>
  <si>
    <t>წელი</t>
  </si>
  <si>
    <t>მაჩვენებელი</t>
  </si>
  <si>
    <t xml:space="preserve"> საბოლოო სამიზნე</t>
  </si>
  <si>
    <t>რისკი</t>
  </si>
  <si>
    <t>მოკლე აღწერა</t>
  </si>
  <si>
    <t>აქტივობის შედეგის ინდიკატორი</t>
  </si>
  <si>
    <t>პასუხისმგებელი უწყება</t>
  </si>
  <si>
    <t>პარტნიორი უწყება</t>
  </si>
  <si>
    <t>შესრულების ვადა</t>
  </si>
  <si>
    <t>ბიუჯეტი</t>
  </si>
  <si>
    <t>დაფინანსების წყარო</t>
  </si>
  <si>
    <t>მუნიციპალიტეტი</t>
  </si>
  <si>
    <t>სახელმწიფო</t>
  </si>
  <si>
    <t>დეფიციტი</t>
  </si>
  <si>
    <t>ოდენობა</t>
  </si>
  <si>
    <t>კოდი</t>
  </si>
  <si>
    <t>ორგანიზაცია</t>
  </si>
  <si>
    <t>გავლენის ინდიკატორი 2.1</t>
  </si>
  <si>
    <t>კაპიტალური ინვესტიციების მაღალი ღირებულება; ექსპლუატაციისა და მოვლა-პატრონობის ხარჯების ზრდა.</t>
  </si>
  <si>
    <t>გავლენის ინდიკატორი 3.1</t>
  </si>
  <si>
    <t>ფინანსური რესურსების არასაკმარისობა; ტექნიკური და ლოგისტიკური სირთულეები.</t>
  </si>
  <si>
    <t xml:space="preserve">ჯანმრთელობის დაცვა და სოციალური უზრუნველყოფა          </t>
  </si>
  <si>
    <t>გავლენის ინდიკატორი 4.1</t>
  </si>
  <si>
    <t>პანდემია, კლიმატის ცვლილებები,   სერვისის არარსებობა, არასაკმარისი ფინანსური რესურსი</t>
  </si>
  <si>
    <t>აქტივობა 4.1.1.1</t>
  </si>
  <si>
    <t xml:space="preserve">მენტალური ჯანმრთელობის, ფსიქო-სოციალური მდგომარეობის გასაუმჯობესებელ სერვისში ჩართულ, ფიზიკური და ინტელექტუალური პოტენციალის ასამაღლებელ სერვისების მიმღებ შეზღულული შესაძლებლობების, განვითარების დარღვევის ან ასეთი რისკის მქონე ბენეფიციართა რაოდენობა </t>
  </si>
  <si>
    <t>პანდემია, არასაკმარისი ფინანსური რესურსი</t>
  </si>
  <si>
    <t>აქტივობა 4.2.1.1.</t>
  </si>
  <si>
    <t>შეზღუდული შესაძლებლობის მქონე ბავშვთა და პირთა რაოდენობა, რომელიც ჩართულია სოციალურ პროგრამებში</t>
  </si>
  <si>
    <t>პანდემია, არასაკმარისი ფინანსური რესურსი, არაადაპტირებული გარემო და ინფრასტრუქტურა</t>
  </si>
  <si>
    <t>აქტივობა 4.2.2.1.</t>
  </si>
  <si>
    <t>პანდემია,  სტიქიური უბედურებები, არასაკმარისი ფინანსური რესურსი</t>
  </si>
  <si>
    <t>აქტივობა 4.2.3.1.</t>
  </si>
  <si>
    <t>პანდემია,  არასაკმარისი ფინანსური რესურსი, სპეციალისტთა/ მომსახურებების  დეფიციტი.</t>
  </si>
  <si>
    <t>აქტივობა 4.2.4.1.</t>
  </si>
  <si>
    <t>აქტივობა 4.2.5.1.</t>
  </si>
  <si>
    <t>პრიორიტეტი 1. ინფრასტრუქტურა</t>
  </si>
  <si>
    <t>პრიორიტეტი 4. ჯანმრთელობის დაცვა და სოციალური უზრუნველყოფა</t>
  </si>
  <si>
    <t>ჯამი</t>
  </si>
  <si>
    <t>განმახორციელებელი ორგანოს წლიური ანგარიში</t>
  </si>
  <si>
    <t>შესაბამისი უწყების წლიური ანგარიში</t>
  </si>
  <si>
    <t>აშენებული ახალი სპორტული ობიექტების რაოდენობა,ინფრასტრუქტურით  მოსარგებლე მოსახლეობის რაოდენობა</t>
  </si>
  <si>
    <t>სპორტული წრეების რაოდენობის გაზრდა, მასში ჩართული  სპორტცმენების რაოდენობა  და დამსწრე მაყურებელთა  მაჩვენებლის ზრდა</t>
  </si>
  <si>
    <t>მოსახლეობის სიცოცხლის მოსალოდნელი ხანგრძლივობის და ხარისხის ზრდა</t>
  </si>
  <si>
    <t>სამედიცინო, სამკურნალო და სარეაბილიტაციო სერვისებითა და საშუალებებით დაკმაყოფილებული ბენეფიციარების რაოდენობა</t>
  </si>
  <si>
    <t>სოციალური სერვისების რაოდენობა</t>
  </si>
  <si>
    <t>დახმარების მიმღებ მოსარგებლეთა რაოდენობა</t>
  </si>
  <si>
    <t>უზრუნველყოფილი ოჯახების რაოდენობა</t>
  </si>
  <si>
    <t xml:space="preserve">ბავშვთა უფლებების დასაცავად შემთხვევების მართვა და პრევენციული ღონისძიებები. </t>
  </si>
  <si>
    <t>ჯგუფურ და საზოგადოებრივ ღონისძიებებში ჩართული ბენეფიციარების რაოდენობა</t>
  </si>
  <si>
    <t>ფინანსური რესურსების არასაკმარისი რაოდენობა ან/და ახალგაზრდების ჩართულობის სიმცირე;</t>
  </si>
  <si>
    <t>მუნიციპალიტეტში ჩატარებული კულტურული ღონისძიებებისა და კულტურულ აქტივობებში ჩართული მოსახლეობის რაოდენობა;</t>
  </si>
  <si>
    <t>არასაკმარისი ბიუჯეტი, ინფრასტრუქტურის დაზიანება</t>
  </si>
  <si>
    <t>აქტივობა 4.1.2.1</t>
  </si>
  <si>
    <t xml:space="preserve">პრიორიტეტი 4. </t>
  </si>
  <si>
    <t>სამედიცინო, სამკურნალო, სარეაბილიტაციო სერვისებზე ხელმისაწვდომობის  ხელშეწყობა და დაავადებათა პრევენცია</t>
  </si>
  <si>
    <t>სოციალური დაცვის, სწავლის და დასაქმების საჭიროების მქონე მოსარგებლეთა ხელშეწყობა</t>
  </si>
  <si>
    <t>ბავშვთა უფლებების დაცვა და მხარდაჭერა</t>
  </si>
  <si>
    <t>შეგროვებული და გატანილი ნარჩენების რაოდენობა.</t>
  </si>
  <si>
    <t>ფინანსური რესურსების სიმწირე</t>
  </si>
  <si>
    <t xml:space="preserve">პრიორიტეტი 2. </t>
  </si>
  <si>
    <t xml:space="preserve">მიზანი 2.1  </t>
  </si>
  <si>
    <t xml:space="preserve">პრიორიტეტი 3. </t>
  </si>
  <si>
    <t>მოსახლეობისთვის უსაფრთხო, თანამედროვე, ხელმისაწვდომი და გამართული ინფრასტრუქტურის უზრუნველყოფა</t>
  </si>
  <si>
    <t xml:space="preserve">ამოცანა 1.1.1 </t>
  </si>
  <si>
    <t>ენერგოეფექტური გარე განათების, სკვერების, პარკების და სხვა საჯარო სივრცეების მოწყობა, რეაბილიტაცია და განვითარება</t>
  </si>
  <si>
    <t>ადმინისტრაციული შენობების, მრავალბინიანი საცხოვრებელი სახლებისა და შესაბამისი მიმდებარე ინფრასტრუქტურის რეაბილიტაცია</t>
  </si>
  <si>
    <t xml:space="preserve">მიზანი 4.1  
</t>
  </si>
  <si>
    <t>უსახლკაროდ დარჩენილთა და დაზარალებულთა სოციალური უზრუნველყოფა</t>
  </si>
  <si>
    <t>შეზღუდული შესაძლებლობის მქონე პირთა სოციალური უზრუნველყოფა</t>
  </si>
  <si>
    <t>ნარჩენების მართვა და გარემოს დაცვა</t>
  </si>
  <si>
    <t>პრიორიტეტი 3. ნარჩენების მართვა და გარემოს დაცვა</t>
  </si>
  <si>
    <t>გავლენის ინდიკატორი 5.3</t>
  </si>
  <si>
    <t>გავლენის ინდიკატორი 1.1. მუნიციპალური ინფრასტრუქტურით კმაყოფილი მოსახლეობის წილი (%), საცხოვრებელი გარემოს ხარისხით კმაყოფილი მოსახლეობის წილი (%), მუნიციპალურ ინფრასტრუქტურაზე ხელმისაწვდომობის შეფასების ინდექსი (%)</t>
  </si>
  <si>
    <t>~</t>
  </si>
  <si>
    <t>ამოცანის შედეგის ინდიკატორი 1.1.2 უსაფრთხო და უწყვეტი წყალმომარაგებით უზრუნველყოფილი მოსახლეობის წილი (%), წყალანირების სისტემით მოსარგებლე მოსახლეობის რაოდენობა, სანიაღვრე ინფრასტრუქტურით დაცული მოსახლეობის რაოდენობა, სტიქიური მოვლენების რისკის შემცირებით მოსარგებლე მოსახლეობის რაოდენობა</t>
  </si>
  <si>
    <t xml:space="preserve">ამოცანის შედეგის ინდიკატორი 1.1.3. უსაფრთხო და კომფორტული საჯარო სივრცეებით მოსარგებლე მოსახლეობის რაოდენობა, გარე განათებისა და საჯარო სივრცეებით კმაყოფილი მოსახლეობის წილი (%), </t>
  </si>
  <si>
    <t>გაუმჯობესებულ მუნიციპალურ შენობებში მომსახურების მიმღებ პირთა რაოდენობა, გაუმჯობესებულ საცხოვრებელ გარემოში მცხოვრები მოსახლეობის რაოდენობა</t>
  </si>
  <si>
    <t>2037 წელს გარდაბანი იქნება თანამედროვე, განვითარებული და მდგრადი მუნიციპალიტეტი, ძლიერი და დივერსიფიცირებული ადგილობრივი ეკონომიკით, განვითარებული ტურისტული ინფრასტრუქტურით, ხარისხიანი განათლების, კულტურისა და სპორტის ხელმისაწვდომი სივრცეებით, გაუმჯობესებული მუნიციპალური სერვისებითა და ციფრული მმართველობით, უსაფრთხო და კომფორტული საცხოვრებელი გარემოთი, ინკლუზიური,  ეკოლოგიურად დაცული, აქტიური ახალგაზრდებით, ინოვაციური იდეებითა და მაღალი სოციალური ჩართულობით.  გარდაბნის მუნიციპალიტეტი 2037 წლისთვის გახდება  ქვემო ქართლის რეგიონის ერთ-ერთი წამყვანი ცენტრი.</t>
  </si>
  <si>
    <t>წყალმომარაგების, წყალარინების, სანიაღვრე, სარწყავი და ნაპირდაცვითი ინფრასტრუქტურის მოწყობა და რეაბილიტაცია</t>
  </si>
  <si>
    <t xml:space="preserve">მიზანი 3.1 </t>
  </si>
  <si>
    <t>ჯანმრთელობის დაცვის მომსახურებებზე ხელმისაწვდომობის გაზრდა</t>
  </si>
  <si>
    <t>მენტალური ჯანმრთელობის და ფსიქო-სოციალური მხარდაჭერის ხელმისაწვდომობის გაზრდა</t>
  </si>
  <si>
    <t>მოსახლეობის სოციალური დაცვის  გაძლიერება</t>
  </si>
  <si>
    <t>მოწყვლადი ჯგუფების სოციალიზაციისა და ცხოვრების ხარისხის გაუმჯობესების ხელშეწყობა</t>
  </si>
  <si>
    <t>ახალგაზრდული სივრცეების განვითარება.</t>
  </si>
  <si>
    <t>საგანმანათლებლო ინფრასტრუქტურის განვითარება და არაფორმალური განათლების ხელშეწყობა</t>
  </si>
  <si>
    <t>ტურიზმის განვითარების ხელშეწყობა</t>
  </si>
  <si>
    <t>6; 11; 10</t>
  </si>
  <si>
    <t>9; 10; 11</t>
  </si>
  <si>
    <t>6; 13; 15</t>
  </si>
  <si>
    <t>1; 2; 4; 3; 10</t>
  </si>
  <si>
    <t>16; 17</t>
  </si>
  <si>
    <t>4;</t>
  </si>
  <si>
    <t>3;</t>
  </si>
  <si>
    <t>პრიორიტეტი 1.</t>
  </si>
  <si>
    <t>საგზაო ინფრასტრუქტურის, სავალი ბილიკების, ტროტუარებისა და საგზაო უსაფრთხოების ელემენტების მოწყობა და რეაბილიტაცია</t>
  </si>
  <si>
    <t>ეკონომიკური განვითარების, მობილობისა და საინვესტიციო გარემოს გაუმჯობესება</t>
  </si>
  <si>
    <t>მუნიციპალური ტრანსპორტის განვითარება</t>
  </si>
  <si>
    <t>მიზანი 2.2</t>
  </si>
  <si>
    <t>ადგილობრივი ეკონომიკისა და მეწარმეობის განვითარების ხელშეწყობა</t>
  </si>
  <si>
    <t xml:space="preserve">მუნიციპალური სატრანსპორტო სისტემის შექმნა </t>
  </si>
  <si>
    <t>მუნიციპალური სატრანსპორტო ინფრასტრუქტურის განვითარება და მოდერნიზაცია</t>
  </si>
  <si>
    <t>გავლენის ინდიკატორი 2.2</t>
  </si>
  <si>
    <t>მცირე და საშუალო ბიზნესის მხარდაჭერა</t>
  </si>
  <si>
    <t>საინვესტიციო გარემოს გაუმჯობესება</t>
  </si>
  <si>
    <t>ადგილობრივი წარმოების ხელშეწყობა</t>
  </si>
  <si>
    <t>სოფლის მეურნეობისა და აგრობიზნესის განვითარების ხელშეწყობა</t>
  </si>
  <si>
    <t>ტურისტული ინფრასტრუქტურის განვითარება</t>
  </si>
  <si>
    <t>მუნიციპალიტეტის ტურისტული პოტენციალის პოპულარიზაცია</t>
  </si>
  <si>
    <t>უსაფრთხო და ეკოლოგიურად ჯანსაღი გარემოს უზრუნველყოფა</t>
  </si>
  <si>
    <t>ნარჩენების მართვის სისტემის განვითარება</t>
  </si>
  <si>
    <t>მუნიციპალიტეტის ტერიტორიაზე მიუსაფარი ცხოველების ჰიპერპოპულაციის მართვა</t>
  </si>
  <si>
    <t>ბუნებრივი რესურსების დაცვა და გარემოსდაცვითი ღონისძიებების განხორციელება</t>
  </si>
  <si>
    <t>პრიორიტეტი 5.</t>
  </si>
  <si>
    <t>მიზანი 5.1</t>
  </si>
  <si>
    <t>განათლებისა და ახალგაზრდული განვითარების მხარდაჭერა</t>
  </si>
  <si>
    <t xml:space="preserve">ამოცანა 5.1.1 </t>
  </si>
  <si>
    <t>მიზანი 5.2</t>
  </si>
  <si>
    <t>გავლენის ინდიკატორი 5.2</t>
  </si>
  <si>
    <t>ამოცანა 5.2.1</t>
  </si>
  <si>
    <t>კულტურისა და კულტურული მემკვიდრეობის განვითარების ხელშეწყობა</t>
  </si>
  <si>
    <t>კულტურული ღონისძიებების ორგანიზება და კულტურული მემკვიდრეობის დაცვის ხელშეწყობა</t>
  </si>
  <si>
    <t>მასობრივი სპორტისა და ჯანსაღი ცხოვრების წესის პოპულარიზაცია</t>
  </si>
  <si>
    <t>მიზანი 5.3</t>
  </si>
  <si>
    <t>ამოცანა 5.3.1</t>
  </si>
  <si>
    <t>სპორტული ინფრასტრუქტურის განვითარება</t>
  </si>
  <si>
    <t>სპორტული ღონისძიებების ორგანიზება და მოსახლეობის სპორტულ აქტივობებში ჩართვა</t>
  </si>
  <si>
    <t>პრიორიტეტი 2. ეკონომიკური განვითარების, მობილობისა და საინვესტიციო გარემოს გაუმჯობესება</t>
  </si>
  <si>
    <t>აქტივობა 1.1.1.1 ვაზიანში შიდა გზების რეაბილიტაცია</t>
  </si>
  <si>
    <t>პროექტი ითვალისწინებს ვაზიანში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t>
  </si>
  <si>
    <t>რეაბილიტირებული/მოწყობილი გზის/ბილიკის სიგრძე (1.5კმ)</t>
  </si>
  <si>
    <t>მიღება-ჩაბარების აქტი; ტექნიკური ზედამხედველობის დასკვნა; ფოტომასალა</t>
  </si>
  <si>
    <t>გარდაბნის მუნიციპალიტეტის მერია</t>
  </si>
  <si>
    <t>რეგიონული განვითარების სამინისტრო</t>
  </si>
  <si>
    <t>აქტივობა 1.1.1.2 ახალსოფლის შიდა გზების რეაბილიტაცია</t>
  </si>
  <si>
    <t>პროექტი ითვალისწინებს  ს.ახალსოფელში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 კმ გზა</t>
  </si>
  <si>
    <t>რეაბილიტირებული/მოწყობილი გზის/ბილიკის სიგრძე — 2 კმ</t>
  </si>
  <si>
    <t>აქტივობა 1.1.1.3 მარტყოფის შიდა გზების რეაბილიტაცია</t>
  </si>
  <si>
    <t>პროექტი ითვალისწინებს  ს.მარტყოფში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5.3 კმ გზა</t>
  </si>
  <si>
    <t>რეაბილიტირებული/მოწყობილი გზის/ბილიკის სიგრძე 5.3 კმ</t>
  </si>
  <si>
    <t>აქტივობა 1.1.1.4 სოფელ მარტყოფის ცენტრალური გზის რეაბილიტაცია</t>
  </si>
  <si>
    <t>პროექტი ითვალისწინებს სოფელ მარტყოფის ცენტრალური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3.8 კმ გზა</t>
  </si>
  <si>
    <t>რეაბილიტირებული/მოწყობილი გზის/ბილიკის სიგრძე (მ/კმ)</t>
  </si>
  <si>
    <t>აქტივობა 1.1.1.5 მარტყოფში შოშიაშვილების უბნის გზის რეაბილიტაცია</t>
  </si>
  <si>
    <t>პროექტი ითვალისწინებს სოფელ მარტყოფის ერთ ერთი ძირითადი ქუჩის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1.6 კმ გზა</t>
  </si>
  <si>
    <t>რეაბილიტირებული/მოწყობილი გზის/ბილიკის სიგრძე 1.6კმ</t>
  </si>
  <si>
    <t>აქტივობა 1.1.1.6 სართიჭალაში კორპუსების ეზოების მოასფალტება</t>
  </si>
  <si>
    <t>პროექტი ითვალისწინებს სოფელ სართიჭალაში მრავალბინიანი საცხოვრებელი კორპუსების ეზოების მოასფალტებას. სულ ასფალტის ფენა შეადგენს 5300 კვ.მ.</t>
  </si>
  <si>
    <t>რეაბილიტირებული/მოწყობილი გზის/ბილიკის ფართობი 5300კვ.მ</t>
  </si>
  <si>
    <t>აქტივობა 1.1.1.7 სართიჭალაში სტადიონის და #3 საბავშვო ბაღის მიმდებარედ შიდა გზების რეაბილიტაცია</t>
  </si>
  <si>
    <t>პროექტი ითვალისწინებს  სართიჭალაში სტადიონის და #3 საბავშვო ბაღის მიმდებარედ შიდა გზების რეაბილიტაცია. რეაბილიტირდება 0.7 კმ გზა</t>
  </si>
  <si>
    <t>რეაბილიტირებული/მოწყობილი გზის/ბილიკის სიგრძე</t>
  </si>
  <si>
    <t>აქტივობა 1.1.1.8 სოფელ მარტყოფში #1 საშუალო სკოლის და სასწრაფო დახმარების შენობის მიმდებარე ტერიტორიაზე საგზაო ინფრასტრუქტურის მოწყობა</t>
  </si>
  <si>
    <t>პროექტი ითვალისწინებს სოფელ მარტყოფში #1  საშუალო სკოლის და სასწრაფო დახმარების შენობის მიმდებარე ტერიტორიაზე საგზაო ინფრასტრუქტურის (გაბიონები, დეკორატიული განათება) მოწყობას</t>
  </si>
  <si>
    <t>მოწყობილი გზის მონაკვეთი 100 მ</t>
  </si>
  <si>
    <t>აქტივობა 1.1.1.9 ქ.გარდაბანში გზების რეაბილიტაცია</t>
  </si>
  <si>
    <t>პროექტი ითვალისწინებს ქ.გარდაბნის ტერიტორიაზე 1 კმ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t>
  </si>
  <si>
    <t>რეაბილიტირებული/მოწყობილი გზის/ბილიკის სიგრძე — 1 კმ</t>
  </si>
  <si>
    <t>აქტივობა 1.1.1.10 სოფელ გამარჯვებაში რეაბილიტაცია</t>
  </si>
  <si>
    <t>პროექტი ითვალისწინებს სოფელ გამარჯვებაში შიდა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0.5 კმ გზა</t>
  </si>
  <si>
    <t>რეაბილიტირებული/მოწყობილი გზის/ბილიკის სიგრძე 0.5კმ</t>
  </si>
  <si>
    <t>აქტივობა 1.1.1.11 ქ.გარდაბანში შიდა გზების რეაბილიტაცია</t>
  </si>
  <si>
    <t>პროექტი ითვალისწინებს ქ.გარდაბანში შიდა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0.5 კმ გზა</t>
  </si>
  <si>
    <t xml:space="preserve">რეაბილიტირებული/მოწყობილი გზის/ბილიკის სიგრძე 0.5კმ </t>
  </si>
  <si>
    <t>აქტივობა 1.1.1.12 სოფელ სართიჭალაში შიდა გზების რეაბილიტაცია</t>
  </si>
  <si>
    <t>პროექტი ითვალისწინებს ს.სართიჭალაში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0.9 კმ გზა</t>
  </si>
  <si>
    <t xml:space="preserve">რეაბილიტირებული/მოწყობილი გზის/ბილიკის სიგრძე 0.9 კმ </t>
  </si>
  <si>
    <t>აქტივობა 1.1.1.13 სოფელ ახალსოფელში შიდა გზების რეაბილიტაცია</t>
  </si>
  <si>
    <t>პროექტი ითვალისწინებს ახალსოფელში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0.7 კმ გზა</t>
  </si>
  <si>
    <t>რეაბილიტირებული/მოწყობილი გზის/ბილიკის სიგრძე 0.7 კმ</t>
  </si>
  <si>
    <t>აქტივობა 1.1.1.14 სოფელ აღთაქლიაში შიდა გზების რეაბილიტაცია</t>
  </si>
  <si>
    <t>პროექტი ითვალისწინებს ს.აღთაქლიაში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1.0 კმ გზა</t>
  </si>
  <si>
    <t>რეაბილიტირებული/მოწყობილი გზის/ბილიკის სიგრძე 1 კმ</t>
  </si>
  <si>
    <t>აქტივობა 1.1.1.15 სოფელ ვახტანგისში შიდა გზების რეაბილიტაცია</t>
  </si>
  <si>
    <t>პროექტი ითვალისწინებს ს.ვახტანგისში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</si>
  <si>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რეაბილიტირებული/მოწყობილი გზის/ბილიკის სიგრძე 1.5 კმ</t>
  </si>
  <si>
    <t>აქტივობა 1.1.1.16 სოფელ ყარათაქლიაში შიდა გზების რეაბილიტაცია</t>
  </si>
  <si>
    <t>პროექტი ითვალისწინებს ს.ყარათაქლიაში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</si>
  <si>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რეაბილიტირებული/მოწყობილი გზის/ბილიკის სიგრძე 1.5კმ</t>
  </si>
  <si>
    <t>აქტივობა 1.1.1.17 სოფელ ჯანდარაში შიდა გზების რეაბილიტაცია</t>
  </si>
  <si>
    <t>პროექტი ითვალისწინებს ს.ჯანდარაში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0.5 კმ გზა</t>
  </si>
  <si>
    <t>აქტივობა 1.1.1.18 სოფელ ნაზარლოში შიდა გზების რეაბილიტაცია</t>
  </si>
  <si>
    <t>პროექტი ითვალისწინებს ს.ნაზარლოს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</si>
  <si>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აქტივობა 1.1.1.19 სოფელ ყარაჯალარში შიდა გზების რეაბილიტაცია</t>
  </si>
  <si>
    <t>პროექტი ითვალისწინებს ს.ყარაჯალარში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</si>
  <si>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აქტივობა 1.1.1.20 სოფელ თელეთის თემში შემავალ სოფლებში შიდა გზების რეაბილიტაცია</t>
  </si>
  <si>
    <t>პროექტი ითვალისწინებს ს.თელეთის ადმინისტრაციულ ერთეულში შემავალი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</si>
  <si>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აქტივობა 1.1.1.21 სოფელ კალინინოში შიდა გზების რეაბილიტაცია</t>
  </si>
  <si>
    <t>პროექტი ითვალისწინებს ს.კალინინოში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2.0 კმ გზა</t>
  </si>
  <si>
    <t>რეაბილიტირებული/მოწყობილი გზის/ბილიკის სიგრძე 3 კმ</t>
  </si>
  <si>
    <t>აქტივობა 1.1.1.22 სოფელ კუმისის  შიდა გზების რეაბილიტაცია</t>
  </si>
  <si>
    <t>პროექტი ითვალისწინებს ს.კუმისში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</si>
  <si>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აქტივობა 1.1.1.23 ს.ნაგებშის შიდა გზების რეაბილიტაცია</t>
  </si>
  <si>
    <t>პროექტი ითვალისწინებს ს.ნაგებში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0.3 კმ გზა</t>
  </si>
  <si>
    <t>რეაბილიტირებული/მოწყობილი გზის/ბილიკის სიგრძე 0.3კმ</t>
  </si>
  <si>
    <t>აქტივობა 1.1.1.24 სოფელ სართიჭალაში შიდა გზების რეაბილიტაცია</t>
  </si>
  <si>
    <t>პროექტი ითვალისწინებს ს.სართიჭალაში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 კმ გზა</t>
  </si>
  <si>
    <t xml:space="preserve">რეაბილიტირებული/მოწყობილი გზის/ბილიკის სიგრძე 4 კმ </t>
  </si>
  <si>
    <t>აქტივობა 1.1.1.25 ქ.გარდაბანში შიდა გზების რეაბილიტაცია</t>
  </si>
  <si>
    <t>პროექტი ითვალისწინებს ქ.გარდაბანში შიდა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2 კმ გზა</t>
  </si>
  <si>
    <t>რეაბილიტირებული/მოწყობილი გზის/ბილიკის სიგრძე 2კმ</t>
  </si>
  <si>
    <t>აქტივობა 1.1.1.26 სოფელ ვაზიანში " შიდა გზების მოწყობა/რეაბილიტაცია</t>
  </si>
  <si>
    <t>პროექტი ითვალისწინებსშიდა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 კმ გზა</t>
  </si>
  <si>
    <t>აქტივობა 1.1.1.27 სოფელ მარტყოფში შიდა გზების მოწყობა/რეაბილიტაცია</t>
  </si>
  <si>
    <t>პროექტი ითვალისწინებს ს.მარტყოფში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 კმ გზა</t>
  </si>
  <si>
    <t>რეაბილიტირებული/მოწყობილი გზის/ბილიკის სიგრძე 3კმ</t>
  </si>
  <si>
    <t>აქტივობა 1.1.1.28 სართიჭალაში წალმიანის დასახლებაში გზების რეაბილიტაცია</t>
  </si>
  <si>
    <t>პროექტი ითვალისწინებს სოფელ სართიჭალაში წალმიანის დასახლების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 კმ გზა</t>
  </si>
  <si>
    <t>რეაბილიტირებული/მოწყობილი გზის/ბილიკის სიგრძე 1.0კმ</t>
  </si>
  <si>
    <t>აქტივობა 1.1.1.29 კრწანისში შიდა გზების რეაბილიტაცია</t>
  </si>
  <si>
    <t>პროექტი ითვალისწინებს სოფელ კრწანისში შიდა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0.9 კმ გზა</t>
  </si>
  <si>
    <t>რეაბილიტირებული/მოწყობილი გზის/ბილიკის სიგრძე 0.9კმ</t>
  </si>
  <si>
    <t>აქტივობა 1.1.1.30 სოფელ ვაზიანში შიდა გზების მოწყობა/რეაბილიტაცია</t>
  </si>
  <si>
    <t>პროექტი ითვალისწინებს სოფელ ვაზიანში შიდა გზის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0.8 კმ გზა</t>
  </si>
  <si>
    <t>რეაბილიტირებული/მოწყობილი გზის/ბილიკის სიგრძე 0.8კმ</t>
  </si>
  <si>
    <t>აქტივობა 1.1.1.31 ნორიოში "მზიურის აგარაკებზე" შიდა გზების რეაბილიტაცია</t>
  </si>
  <si>
    <t>პროექტი ითვალისწინებს ნორიოში "მზიურის" აგარაკებზე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t>
  </si>
  <si>
    <t>აქტივობა 1.1.1.32 სოფელ ვაზიანში "სამხედროების დასახლებაში" შიდა საუბნო გზების (მონაკვეთი 17) რეაბილიტაცია</t>
  </si>
  <si>
    <t>პროექტი ითვალისწინებს ს.ვაზიანში "სამხედროების" დასახლებაში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0.8 კმ გზა</t>
  </si>
  <si>
    <t xml:space="preserve">რეაბილიტირებული/მოწყობილი გზის/ბილიკის სიგრძე 0.8კმ </t>
  </si>
  <si>
    <t>აქტივობა 1.1.1.33 სოფელ ბირლიკში შიდა გზების რეაბილიტაცია</t>
  </si>
  <si>
    <t>პროექტი ითვალისწინებს ს.ბირლიკში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1.0 კმ გზა</t>
  </si>
  <si>
    <t>აქტივობა 1.1.1.34 სოფელ სართიჭალაში შიდა გზების რეაბილიტაცია</t>
  </si>
  <si>
    <t>აქტივობა 1.1.1.35 სოფელ ნორიოს ადმინისტრაციულ ერთეულში შიდა გზების რეაბილიტაცია</t>
  </si>
  <si>
    <t>პროექტი ითვალისწინებს ს.ნორიოს ადმინისტრაციულ ერთეულის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10.0 კმ გზა</t>
  </si>
  <si>
    <t>რეაბილიტირებული/მოწყობილი გზის/ბილიკის სიგრძე 10 კმ</t>
  </si>
  <si>
    <t>აქტივობა 1.1.1.36 სოფელ მარტყოფში შიდა გზების მოწყობა/რეაბილიტაცია</t>
  </si>
  <si>
    <t>პროექტი ითვალისწინებს ს.მარტყოფში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</si>
  <si>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 xml:space="preserve">რეაბილიტირებული/მოწყობილი გზის/ბილიკის სიგრძე 14.9 კმ </t>
  </si>
  <si>
    <t>აქტივობა 1.1.1.37 სოფელ ახალშენში შიდა გზების რეაბილიტაცია</t>
  </si>
  <si>
    <t>პროექტი ითვალისწინებს ს.კალინინოში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1.0 კმ გზა</t>
  </si>
  <si>
    <t>აქტივობა 1.1.1.38 სოფელ საცხენისში შიდა გზების რეაბილიტაცია</t>
  </si>
  <si>
    <t>პროექტი ითვალისწინებს საცხენისში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1.5 კმ გზა</t>
  </si>
  <si>
    <t>აქტივობა 1.1.1.39 სოფელ ახალ სამგორში შიდა გზების რეაბილიტაცია</t>
  </si>
  <si>
    <t>პროექტი ითვალისწინებს ს.ახალ სამგოში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4.0 კმ გზა</t>
  </si>
  <si>
    <t>რეაბილიტირებული/მოწყობილი გზის/ბილიკის სიგრძე 4კმ</t>
  </si>
  <si>
    <t>აქტივობა 1.1.1.40 სოფელ ახალ სამგორში შიდა გზების რეაბილიტაცია</t>
  </si>
  <si>
    <t>პროექტი ითვალისწინებს ს.ახალ სამგოში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3.0 კმ გზა</t>
  </si>
  <si>
    <t>აქტივობა 1.1.1.41 სოფელ ლემშვენიერას ადმინისტრაციულ ერთეულში შემავალი სოფლების შიდა გზების რეაბილიტაცია</t>
  </si>
  <si>
    <t>პროექტი ითვალისწინებს ს.ლემშვენიერას ადმინისტრაციულ ერთეულის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3.0 კმ გზა</t>
  </si>
  <si>
    <t>აქტივობა 1.1.1.42 სოფელ ნაზარლოში შიდა გზების რეაბილიტაცია</t>
  </si>
  <si>
    <t>პროექტი ითვალისწინებს ს.ნაზარლოს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5.0 კმ გზა</t>
  </si>
  <si>
    <t>რეაბილიტირებული/მოწყობილი გზის/ბილიკის სიგრძე 5კმ</t>
  </si>
  <si>
    <t>აქტივობა 1.1.1.43 სოფელ ვაზიანში "სამხედროების დასახლებაში" შიდა გზების მოწყობა/რეაბილიტაცია</t>
  </si>
  <si>
    <t>პროექტი ითვალისწინებს ს.ვაზიანში "სამხედროების" დასახლებაში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7.6 კმ გზა</t>
  </si>
  <si>
    <t xml:space="preserve">რეაბილიტირებული/მოწყობილი გზის/ბილიკის სიგრძე 7.6კმ </t>
  </si>
  <si>
    <t>აქტივობა 1.1.1.44 სოფელ ახალსოფელში შიდა გზების რეაბილიტაცია</t>
  </si>
  <si>
    <t>პროექტი ითვალისწინებს ახალსოფელში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 კმ გზა</t>
  </si>
  <si>
    <t>რეაბილიტირებული/მოწყობილი გზის/ბილიკის სიგრძე 4 კმ</t>
  </si>
  <si>
    <t>აქტივობა 1.1.1.45 სოფელ ბოტანიკაში შიდა გზების რეაბილიტაცია</t>
  </si>
  <si>
    <t>პროექტი ითვალისწინებს ს.ბოტანიკაში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2.0 კმ გზა</t>
  </si>
  <si>
    <t>აქტივობა 1.1.1.46 სოფელ თელეთის თემში შემავალ სოფლებში შიდა გზების რეაბილიტაცია</t>
  </si>
  <si>
    <t>პროექტი ითვალისწინებს ს.თელეთის ადმინისტრაციულ ერთეულში შემავალი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3.0 კმ გზა</t>
  </si>
  <si>
    <t>რეაბილიტირებული/მოწყობილი გზის/ბილიკის სიგრძე — 3 კმ</t>
  </si>
  <si>
    <t>აქტივობა 1.1.1.47 სოფელ თელეთის თემში შემავალ სოფლებში შიდა გზების რეაბილიტაცია</t>
  </si>
  <si>
    <t>პროექტი ითვალისწინებს ს.თელეთის ადმინისტრაციულ ერთეულში შემავალი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10.0 კმ გზა</t>
  </si>
  <si>
    <t>რეაბილიტირებული/მოწყობილი გზის/ბილიკის სიგრძე — 10 კმ</t>
  </si>
  <si>
    <t>აქტივობა 1.1.1.48 სოფელ მარტყოფის ადმინისტრაციულ ერთეულში შემავალი სოფლების შიდა გზების რეაბილიტაცია</t>
  </si>
  <si>
    <t>პროექტი ითვალისწინებს ს.მარტყოფის ადმინისტრაციულ ერთეულში შემავალი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5.0 კმ გზა</t>
  </si>
  <si>
    <t>რეაბილიტირებული/მოწყობილი გზის/ბილიკის სიგრძე 5 კმ</t>
  </si>
  <si>
    <t>აქტივობა 1.1.1.49 სოფელ ყარათაქლიაში შიდა გზების რეაბილიტაცია</t>
  </si>
  <si>
    <t>პროექტი ითვალისწინებს ს.ყარათაქლიაში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4.0 კმ გზა</t>
  </si>
  <si>
    <t>აქტივობა 1.1.1.50 სოფელ ყარაჯალარში შიდა გზების რეაბილიტაცია</t>
  </si>
  <si>
    <t>პროექტი ითვალისწინებს ს.ყარაჯალარში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14.0 კმ გზა</t>
  </si>
  <si>
    <t>რეაბილიტირებული/მოწყობილი გზის/ბილიკის სიგრძე 14კმ</t>
  </si>
  <si>
    <t>აქტივობა 1.1.1.51 სოფელ ყარათაქლიაში შიდა გზების რეაბილიტაცია</t>
  </si>
  <si>
    <t>პროექტი ითვალისწინებს ს.ყარათაქლიაში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5.0 კმ გზა</t>
  </si>
  <si>
    <t>აქტივობა 1.1.1.52 სოფელ კრწანისის ადმინისტრაციულ ერთეულში შიდა გზების რეაბილიტაცია</t>
  </si>
  <si>
    <t>პროექტი ითვალისწინებს ს.კრწანისის ადმინისტრაციულ ერთეულის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7.0 კმ გზა</t>
  </si>
  <si>
    <t>რეაბილიტირებული/მოწყობილი გზის/ბილიკის სიგრძე 7 კმ</t>
  </si>
  <si>
    <t>აქტივობა 1.1.1.53 სოფელ თაზაქენდში შიდა გზების რეაბილიტაცია</t>
  </si>
  <si>
    <t>პროექტი ითვალისწინებს ს.თაზაქენდში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2.0 კმ გზა</t>
  </si>
  <si>
    <t>რეაბილიტირებული/მოწყობილი გზის/ბილიკის სიგრძე 2 კმ</t>
  </si>
  <si>
    <t>აქტივობა 1.1.1.54 სოფელ მუხროვანში შიდა გზების რეაბილიტაცია</t>
  </si>
  <si>
    <t>პროექტი ითვალისწინებს ს.მუხროვანში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6.0 კმ გზა</t>
  </si>
  <si>
    <t>რეაბილიტირებული/მოწყობილი გზის/ბილიკის სიგრძე 6 კმ</t>
  </si>
  <si>
    <t>აქტივობა 1.1.1.55 სოფელ მუღანლოში შიდა გზების რეაბილიტაცია</t>
  </si>
  <si>
    <t>პროექტი ითვალისწინებს ს.მუღანლოს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6.0 კმ გზა</t>
  </si>
  <si>
    <t>რეაბილიტირებული/მოწყობილი გზის/ბილიკის სიგრძე 6კმ</t>
  </si>
  <si>
    <t>აქტივობა 1.1.1.56 სოფელ ქესალოში შიდა გზების რეაბილიტაცია</t>
  </si>
  <si>
    <t>პროექტი ითვალისწინებს ს.ქესალოს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5.0 კმ გზა</t>
  </si>
  <si>
    <t>აქტივობა 1.1.1.57 სოფელ ქესალოში შიდა გზების რეაბილიტაცია</t>
  </si>
  <si>
    <t>აქტივობა 1.1.1.58 სოფელ ვახტანგისში შიდა გზების რეაბილიტაცია</t>
  </si>
  <si>
    <t>პროექტი ითვალისწინებს ს.ვახტანგისში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4.0 კმ გზა</t>
  </si>
  <si>
    <t>აქტივობა 1.1.1.59 სოფელ ჯანდარაში შიდა გზების რეაბილიტაცია</t>
  </si>
  <si>
    <t>პროექტი ითვალისწინებს ს.ჯანდარაში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4.0 კმ გზა</t>
  </si>
  <si>
    <t>აქტივობა 1.1.1.60 ქ.გარდაბანში შიდა გზების რეაბილიტაცია</t>
  </si>
  <si>
    <t>პროექტი ითვალისწინებს ქ.გარდაბანში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5 კმ გზა</t>
  </si>
  <si>
    <t>აქტივობა 1.1.1.61 ქ.გარდაბანში შიდა გზების რეაბილიტაცია</t>
  </si>
  <si>
    <t>პროექტი ითვალისწინებს ქ.გარდაბანში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10 კმ გზა</t>
  </si>
  <si>
    <t>რეაბილიტირებული/მოწყობილი გზის/ბილიკის სიგრძე 10კმ</t>
  </si>
  <si>
    <t>აქტივობა 1.1.1.62 ქ.გარდაბანში შიდა გზების რეაბილიტაცია</t>
  </si>
  <si>
    <t>პროექტი ითვალისწინებს ქ.გარდაბანში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8 კმ გზა</t>
  </si>
  <si>
    <t>რეაბილიტირებული/მოწყობილი გზის/ბილიკის სიგრძე 8კმ</t>
  </si>
  <si>
    <t>აქტივობა 1.1.1.63 ლემშვენიერას ადმინისტრაციულ ერთეულში შემავალი სოფლების შიდა გზების რეაბილიტაცია</t>
  </si>
  <si>
    <t>პროექტი ითვალისწინებს ს.ლემშვენიერას ადმინისტრაციულ ერთეულში შემავალი სოფლების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 კმ გზა</t>
  </si>
  <si>
    <t>აქტივობა 1.1.1.64 სოფელ კუმისის  შიდა გზების რეაბილიტაცია</t>
  </si>
  <si>
    <t>პროექტი ითვალისწინებს ს.კუმისში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7.0 კმ გზა</t>
  </si>
  <si>
    <t>აქტივობა 1.1.1.65 სოფელ კუმისის აგარაკებზე შიდა გზების რეაბილიტაცია</t>
  </si>
  <si>
    <t>პროექტი ითვალისწინებს ს.კუმისში, კუმისის აგარაკებზე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4.0 კმ გზა</t>
  </si>
  <si>
    <t>აქტივობა 1.1.1.66 სოფელ გამარჯვების ადმინისტრაციულ ერთეულში შიდა გზების რეაბილიტაცია</t>
  </si>
  <si>
    <t>პროექტი ითვალისწინებს ს.გამარჯვების ადმინისტრაციულ ერთეულში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4.0 კმ გზა</t>
  </si>
  <si>
    <t>აქტივობა 1.1.1.67 სოფელ კრწანისის ადმინისტრაციულ ერთეულში შიდა გზების რეაბილიტაცია</t>
  </si>
  <si>
    <t>პროექტი ითვალისწინებს ს.კრწანისის ადმინისტრაციულ ერთეულის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8.0 კმ გზა</t>
  </si>
  <si>
    <t>რეაბილიტირებული/მოწყობილი გზის/ბილიკის სიგრძე 8 კმ</t>
  </si>
  <si>
    <t>აქტივობა 1.1.1.68 სოფელ გამარჯვების ადმინისტრაციულ ერთეულში შიდა გზების რეაბილიტაცია</t>
  </si>
  <si>
    <t>პროექტი ითვალისწინებს ს.გამარჯვების ადმინისტრაციულ ერთეულში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3.0 კმ გზა</t>
  </si>
  <si>
    <t>აქტივობა 1.1.1.69 სოფელ აღთაქლიაში შიდა გზების რეაბილიტაცია</t>
  </si>
  <si>
    <t>პროექტი ითვალისწინებს ს.აღთაქლიაში შიდა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3.0 კმ გზა</t>
  </si>
  <si>
    <t>აქტივობა 1.1.1.70 სოფელ მარტყოფის ადმინისტრაციულ ერთეულში შემავალი სოფლების შიდა გზების რეაბილიტაცია</t>
  </si>
  <si>
    <t>პროექტი ითვალისწინებს ს.მარტყოფის ადმინისტრაციულ ერთეულში შემავალი სოფლების  შიდა გზების გზების რეაბილიტაციას, რათა გაუმჯობესდეს ადგილობრივი გადაადგილების პირობები, უსაფრთხოება და მუნიციპალურ სერვისებზე წვდომა. რეაბილიტირდება 9.0 კმ გზა</t>
  </si>
  <si>
    <t>რეაბილიტირებული/მოწყობილი გზის/ბილიკის სიგრძე 9 კმ</t>
  </si>
  <si>
    <t>ახალი აშენებული მაგისტრალი. გაზრდილი უსაფრთხოება, შემცირებული გადაადგილების დრო. მოსახლეობის კმაყოფილების დონე</t>
  </si>
  <si>
    <t>პარტნიორი უწყების წერილობითი დასტური/სოციალური მედია/ვებგვერდი</t>
  </si>
  <si>
    <t>საავტომობილო გზების დეპარტამენტი</t>
  </si>
  <si>
    <t>2026-2029</t>
  </si>
  <si>
    <t>აქტივობა 1.1.1.73 თბილისის სამხრეთ დერეფნის მშენებლობა</t>
  </si>
  <si>
    <t>თბილისის სამხრეთ დერეფნის მშენებლობა</t>
  </si>
  <si>
    <t>2030-2036</t>
  </si>
  <si>
    <t>აქტივობა 1.1.1.74 რუსთავი-გარდაბანი-ვახტანგისის (აზერბაიჯანის რესპუბლიკის საზღვარი) კმ1-კმ19 (ლოტი 1; კმ0+00-კმ10+140) მონაკვეთის სარეაბილიტაციო სამუშაოების</t>
  </si>
  <si>
    <t>რუსთავი-გარდაბანი-ვახტანგისის (აზერბაიჯანის რესპუბლიკის საზღვარი) კმ1-კმ19 (ლოტი 1; კმ0+00-კმ10+140) მონაკვეთის სარეაბილიტაციო სამუშაოების</t>
  </si>
  <si>
    <t>მოწესრიგებული საგზაო ინფრასტრუქტურა. მოსახლეობის კმაყოფილების დონე</t>
  </si>
  <si>
    <t>2025-2027</t>
  </si>
  <si>
    <t>აქტივობა 1.1.1.75 შიდასახელმწიფოებრივი მნიშვნელობის (შ-212) ვაზიანი-სართიჭალა-საგარეჯო-თოხლიაურის ს/გზის მე-13 კმ-ში არსებული წყალგამტარი მილების კვეთის გაზრდის და წყლის აცილების მიზნით ჩასატარებელი სამუშაოები.</t>
  </si>
  <si>
    <t>შიდასახელმწიფოებრივი მნიშვნელობის (შ-212) ვაზიანი-სართიჭალა-საგარეჯო-თოხლიაურის ს/გზის მე-13 კმ-ში არსებული წყალგამტარი მილების კვეთის გაზრდის და წყლის აცილების მიზნით ჩასატარებელი სამუშაოები.</t>
  </si>
  <si>
    <t>2025-2026</t>
  </si>
  <si>
    <t>აქტივობა 1.1.1.76 ნორიო - ლილოს დამაკავშირებელი ადგილობრივი მნიშვნელობის საავტომობილო გზის დარჩენილი სარეაბილიტაციო სამუშაოები</t>
  </si>
  <si>
    <t>ნორიო - ლილოს დამაკავშირებელი ადგილობრივი მნიშვნელობის საავტომობილო გზის დარჩენილი სარეაბილიტაციო სამუშაოები</t>
  </si>
  <si>
    <t>აქტივობა 1.1.1.77 შიდასახელმწიფოებრივი მნიშვნელობის (შ-160) ვაზიანი-მარტყოფი-ნორიო-ღვთაებას საავტომობილო გზის კმ10+700-კმ18+900, ლოტი 2 კმ13+500-18+900 მონაკვეთის სარეაბილიტაციო სამუშაოები</t>
  </si>
  <si>
    <t>შიდასახელმწიფოებრივი მნიშვნელობის (შ-160) ვაზიანი-მარტყოფი-ნორიო-ღვთაებას საავტომობილო გზის კმ10+700-კმ18+900, ლოტი 2 კმ13+500-18+900 მონაკვეთის სარეაბილიტაციო სამუშაოები</t>
  </si>
  <si>
    <t>2026-2026</t>
  </si>
  <si>
    <t>აქტივობა 1.1.1.78 გარდაბანი-კაპანახჩის დამაკავშირებელი ადგილობრივი მნიშვნელობის
საავტომობილო გზის (ჯამური სავარაუდო სიგრძით 8.5კმ) რეაბილიტაცია-მშენებლობა</t>
  </si>
  <si>
    <t>გარდაბანი-კაპანახჩის დამაკავშირებელი ადგილობრივი მნიშვნელობის
საავტომობილო გზის (ჯამური სავარაუდო სიგრძით 8.5კმ) რეაბილიტაცია-მშენებლობა</t>
  </si>
  <si>
    <t>2027-2028</t>
  </si>
  <si>
    <t>აქტივობა 1.1.1.79 შიდასახელმწიფოებრივი მნიშვნელობის (შ-160) ვაზიანი-მარტყოფი-ნორიო-ღვთაებას საავტომობილო გზის მე-20კმ-ზე განვითარებული მეწყრული პროცესის შედეგად  დაზიანებული მიწის ვაკისის აღდგენის მიზნით ჩასატარებელი სამუშაოები</t>
  </si>
  <si>
    <t>შიდასახელმწიფოებრივი მნიშვნელობის (შ-160) ვაზიანი-მარტყოფი-ნორიო-ღვთაებას საავტომობილო გზის მე-20კმ-ზე განვითარებული მეწყრული პროცესის შედეგად  დაზიანებული მიწის ვაკისის აღდგენის მიზნით ჩასატარებელი სამუშაოები</t>
  </si>
  <si>
    <t>სტიქიის საპრევენციო ღონისძიება. მოწესრიგებული ინფრასტრუქტურა. მოსახლეობის კმაყოფილების დონე</t>
  </si>
  <si>
    <t>2026-2027</t>
  </si>
  <si>
    <t>აქტივობა 1.1.1.80 შიდასახელმწიფოებრივი მნიშვნელობის (შ-157) რუსთავი-ლემშვენიერას საავტომობილო გზის კმ4.6-კმ13 მონაკვეთის სარეაბილიტაციო სამუშაოები.</t>
  </si>
  <si>
    <t>შიდასახელმწიფოებრივი მნიშვნელობის (შ-157) რუსთავი-ლემშვენიერას საავტომობილო გზის კმ4.6-კმ13 მონაკვეთის სარეაბილიტაციო სამუშაოები.</t>
  </si>
  <si>
    <t>აქტივობა 1.1.1.81 შიდასახელმწიფოებრივი მნიშვნელობის (შ-158) ლემშვენიერა-დავით გარეჯის მონასტრის საავტომობილო გზის კმ1-კმ13 მონაკვეთის სარეაბილიტაციო სამუშაოები</t>
  </si>
  <si>
    <t>შიდასახელმწიფოებრივი მნიშვნელობის (შ-158) ლემშვენიერა-დავით გარეჯის მონასტრის საავტომობილო გზის კმ1-კმ13 მონაკვეთის სარეაბილიტაციო სამუშაოები</t>
  </si>
  <si>
    <t>აქტივობა 1.1.2.1 სოფელ აღთაქლიაში კორპუსების ფასადების და საკანალიზაციო სისტემების რეაბილიტაცია</t>
  </si>
  <si>
    <t xml:space="preserve">პროექტი მიზნად ისახავს აღთაქლიაში კორპუსების ფასადების და კანალიზაციის სისტემების რეაბილიტაციას </t>
  </si>
  <si>
    <t>რეაბილიტირებული/მოწყობილი წყალარინების ქსელის სიგრძე (1 კმ)</t>
  </si>
  <si>
    <t>აქტივობა 1.1.2.2 სართიჭალაში ბილიკის და სანიაღვრე არხების მოწყობა</t>
  </si>
  <si>
    <t>პროექტი ითვალისწინებს ს.სართიჭალაში ბილიკის და სანიაღვრე არხების მოწყობა, რათა უზრუნველყოფილი იქნეს ფეხით მოსიარულეთა უსაფრთხო და კომფორტული გადაადგილება, აგრეთვე წვიმის სახით მოსული ნალექის აცილება</t>
  </si>
  <si>
    <t>აქტივობა 1.1.2.3 სოფლების კრწანისის, მთისძირის და ახალი კუმისის წყალმომარაგების სისტემების საპროექტო მომსახურება</t>
  </si>
  <si>
    <t>პროექტი ითვალისწინებს კრწანისი, მთისძირი, ახალიკუმისის" წყალმომარაგების სისტემის საპროექტო სამუშაოებს, რომლის დასრულების შემდგომაც გამოცხადდება ტენდერი სამშენებლო სამუშაოებზე</t>
  </si>
  <si>
    <t>დასრულებული და შესაბამისი სტანდარტებით მომზადებული წყალმომარაგების სისტემის დეტალური საპროექტო დოკუმენტაცია</t>
  </si>
  <si>
    <t>გაერთიანებული წყალმომარაგების კომპანია</t>
  </si>
  <si>
    <t>აქტივობა 1.1.2.4  გარდაბნის მუნიციპალიტეტის სოფლების კრწანისის, მთისძირისა და ახალი კუმისის წყალმომარაგების სისტემის  სამშენებლო სამუშაოები</t>
  </si>
  <si>
    <t>პროექტი ითვალისწინებს კრწანისი, მთისძირი, ახალიკუმისის" წყალმომარაგების სისტემის  მოწყობის სამშენებლო სამუშაოებს</t>
  </si>
  <si>
    <t>მოწყობილი/რეაბილიტირებული წყალმომარაგების ქსელი</t>
  </si>
  <si>
    <t>2027-2030</t>
  </si>
  <si>
    <t>აქტივობა 1.1.2.5 გარდაბნის მუნიციპალიტი, სოფ, ნორიო (მზიურის დასახლება) მდინარე ნორიოსხევის ნაპირსამაგრი სამუშაოები (კვატაშიძის სახლთან)</t>
  </si>
  <si>
    <t>გარდაბნის მუნიციპალიტი, სოფ, ნორიო (მზიურის დასახლება) მდინარე ნორიოსხევის ნაპირსამაგრი სამუშაოები (კვატაშიძის სახლთან)</t>
  </si>
  <si>
    <t>დატბორვის რისკების შემცირება; ინფრასტრუქტურის გაუმჯობესება; მოსახლეობის კმაყოფილების დონე</t>
  </si>
  <si>
    <t>აქტივობა 1.1.2.5 გარდაბნის მუნიციპალიტეტი სოფ.ქვემო აკრიანი მდინარე ნორიოსხევის ნაპირსამაგრი სამუშაოები</t>
  </si>
  <si>
    <t>გარდაბნის მუნიციპალიტეტი სოფ.ქვემო აკრიანი მდინარე ნორიოსხევის ნაპირსამაგრი სამუშაოები</t>
  </si>
  <si>
    <t>აქტივობა 1.1.2.6 გარდაბნის მუნციპალიტეტში რუსთავის აზოტის შლამშემკრები სალექარების მიმდებარე მდინარე მტკვრის ნაპირსამაგრი სამუსაოები</t>
  </si>
  <si>
    <t>გარდაბნის მუნციპალიტეტში რუსთავის აზოტის შლამშემკრები სალექარების მიმდებარე მდინარე მტკვრის ნაპირსამაგრი სამუსაოები</t>
  </si>
  <si>
    <t>აქტივობა 1.1.2.7 გარდაბნის მუნიციპალიტეტი სოფ.ნორიო მდინარე ნორიოსხევის ნაპირსამაგრი სამუშაოები</t>
  </si>
  <si>
    <t>გარაბნის მუნიციპალიტეტი სოფ.ნორიო მდინარე ნორიოსხევის ნაპირსამაგრი სამუშაოები</t>
  </si>
  <si>
    <t>აქტივობა 1.1.2.8 გარდაბნის მუნიციპალიტეტი სოფ.კალინინო მდინარე მტკვრის ნაპირსამაგრი სამუშაოები</t>
  </si>
  <si>
    <t>გარდაბნის მუნიციპალიტეტი სოფ.კალინინო მდინარე მტკვრის ნაპირსამაგრი სამუშაოები</t>
  </si>
  <si>
    <t>აქტივობა 1.1.2.9 ს.ვაზიანში  საკანალიზაციო სისტემის რეაბილიტაცია</t>
  </si>
  <si>
    <t>ს.ვაზიანში საკანალიზაციო სისტემის რეაბილიტაციას. სარეაბილიტაციოა 3.5 კმ</t>
  </si>
  <si>
    <t>მოწყობილი/რეაბილიტირებული კანალიზაციის ქსელის სიგრძე (3.5 კმ)</t>
  </si>
  <si>
    <t>აქტივობა 1.1.2.10 ს.მუღანლოში ნაპირსამაგრი სისტემების მოწყობა</t>
  </si>
  <si>
    <t>პროექტი მიზნად ისახავს ს.მუღანლოში საპირსამაგრი სისტემების მოწყობას</t>
  </si>
  <si>
    <t>მოწყობილი ნაპირსამაგრი ნაგებობა 1 კმ</t>
  </si>
  <si>
    <t>აქტივობა 1.1.2.11 ს.ნორიოში "მზიურის" აგარაკებზე ნაპირსამაგრი სისტემების მოწყობა</t>
  </si>
  <si>
    <t>პროექტი მიზნად ისახავს ს.ნორიოში "მზიურის" აგარაკებზე ნაპირსამაგრი სისტემების მოწყობას</t>
  </si>
  <si>
    <t>მოწყობილი ნაპირსამაგრი ნაგებობა 0.5 კმ</t>
  </si>
  <si>
    <t>საავტომობილო გზაბის დეპარტამენტი</t>
  </si>
  <si>
    <t>აქტივობა 1.1.2.12 სოფელ ლემშვენიერაში სასმელი წყლის სისტემების რეაბილიტაცია</t>
  </si>
  <si>
    <t>პროექტი მიზნად ისახავს სოფელ ლემშვენიერაში სასმელი წყლის სისტემების რეაბილიტაციას მოსაწყობია 1 კმ</t>
  </si>
  <si>
    <t>მოწყობილი/რეაბილიტირებული წყალმომარაგების ქსელის სიგრძე (1 კმ)</t>
  </si>
  <si>
    <t>აქტივობა 1.1.2.13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</si>
  <si>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ს.მუხროვანში სასმელი წყლის სისტემების მოწყობას. მოსაწყობია 1.5 კმ</t>
  </si>
  <si>
    <t>მოწყობილი/რეაბილიტირებული წყალმომარაგების ქსელის სიგრძე (1.5 კმ)</t>
  </si>
  <si>
    <t>შპს "გაერთიანებული წყალმომარაგების კომპანია"</t>
  </si>
  <si>
    <t>აქტივობა 1.1.2.14 სოფელ ვახტანგისში სასმელი წყლის სისტემების რეაბილიტაცია</t>
  </si>
  <si>
    <t>პროექტი მიზნად ისახავს სოფელ ვახტანგისში სასმელი წყლის სისტემების რეაბილიტაციას</t>
  </si>
  <si>
    <t>მოწყობილი/რეაბილიტირებული წყალმომარაგების ქსელის სიგრძე (10/კმ)</t>
  </si>
  <si>
    <t>აქტივობა 1.1.2.15 სოფელ ნაზარლოში სასმელი წყლის სისტემების რეაბილიტაცია</t>
  </si>
  <si>
    <t>პროექტი მიზნად ისახავს სოფელ ნაზარლოში სასმელი წყლის სისტემების რეაბილიტაციას</t>
  </si>
  <si>
    <t>მოწყობილი/რეაბილიტირებული წყალმომარაგების ქსელის სიგრძე (10 კმ)</t>
  </si>
  <si>
    <t>აქტივობა 1.1.2.16 სოფელ ქესალოში სასმელი წყლის სისტემების რეაბილიტაცია</t>
  </si>
  <si>
    <t>პროექტი მიზნად ისახავს სოფელ ქესალოში სასმელი წყლის სისტემების რეაბილიტაციას</t>
  </si>
  <si>
    <t>აქტივობა 1.1.2.17 ს.სააკაძეში სასმელი წყლის სისტემის მოწყობა</t>
  </si>
  <si>
    <t>პროექტი მიზნად ისახავს სოფელ სააკაძეში სასმელი წყლის სისტემების მოწყობას. მოსაწყობია 2.2 კმ</t>
  </si>
  <si>
    <t>მოწყობილი/რეაბილიტირებული წყალმომარაგების ქსელის სიგრძე (2.2 კმ)</t>
  </si>
  <si>
    <t>აქტივობა 1.1.2.18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</si>
  <si>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მარტყოფის ადმინისტრაციულ ერთეულში ე.წ. "აკრიანის აგარაკებზე"სასმელი წყლის სისტემების მოწყობას. მოსაწყობია 0.9 კმ</t>
  </si>
  <si>
    <t>მოწყობილი/რეაბილიტირებული წყალმომარაგების ქსელის სიგრძე (0.9 კმ)</t>
  </si>
  <si>
    <t>აქტივობა 1.1.2.19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</si>
  <si>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მარტყოფის ადმინისტრაციულ ერთეულში ე.წ. "მზიურის აგარაკებზე"სასმელი წყლის სისტემების მოწყობას. მოსაწყობია 3 კმ</t>
  </si>
  <si>
    <t>მოწყობილი/რეაბილიტირებული წყალმომარაგების ქსელის სიგრძე (3 კმ)</t>
  </si>
  <si>
    <t>აქტივობა 1.1.2.20 ს.მარტყოფში ჯებირებისა და გაბიონების მოწყობა</t>
  </si>
  <si>
    <t>პროექტი მიზნად ისახავს ს.მარტყოფში ნაპირსამაგრი სისტემების მოწყობას</t>
  </si>
  <si>
    <t>მოწყობილი ნაპირსამაგრი გაბიონები 1.5 კმ</t>
  </si>
  <si>
    <t>აქტივობა 1.1.2.21 ს.მარტყოფში მდინარე ტევალის და ალიხევის კალაპოტების გაწმენდა</t>
  </si>
  <si>
    <t>პროექტი მიზნად ისახავს ს.მარტყოფში მდინარე ტევალის და ალიხევის კალაპოტების გაწმენდას</t>
  </si>
  <si>
    <t>გაწმენდილი მდინარის კალაპოტი 6 კმ</t>
  </si>
  <si>
    <t>აქტივობა 1.1.2.22 ს.გამარჯვებაში სადრენაჟე სისტემების მოწყობა</t>
  </si>
  <si>
    <t xml:space="preserve">პროექტი მიზნად ისახავს გამარჯვებაში სადრენაჟე სისტემის მოწყობას 4კმ და არსებულის რეაბილიტაციას 2კმ </t>
  </si>
  <si>
    <t>მოწყობილი სადრენაჯე სისტემა 4 კმ და არსებულის რეაბილიოტაცია 2 კმ</t>
  </si>
  <si>
    <t>აქტივობა 1.1.2.23 ს.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</si>
  <si>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მარტყოფის ადმინისტრაციულ ერთეულში ე.წ. "ძელახოს აგარაკებზე"სასმელი წყლის სისტემების მოწყობას. მოსაწყობია 8 კმ</t>
  </si>
  <si>
    <t>მოწყობილი/რეაბილიტირებული წყალმომარაგების ქსელის სიგრძე (8 კმ)</t>
  </si>
  <si>
    <t>აქტივობა 1.1.2.24 ს.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</si>
  <si>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მარტყოფის ადმინისტრაციულ ერთეულში ე.წ. "ბროწეულას აგარაკებზე"სასმელი წყლის სისტემების მოწყობას. მოსაწყობია 4 კმ</t>
  </si>
  <si>
    <t>მოწყობილი/რეაბილიტირებული წყალმომარაგების ქსელის სიგრძე (4 კმ)</t>
  </si>
  <si>
    <t>აქტივობა 1.1.2.25 ქ.გარდაბანში "ლელაშხას" დასახლებაში სასმელი წყლის სისტემის მოწყობა</t>
  </si>
  <si>
    <t>პროექტი მიზნად ისახავს სასმელი წყლის  სისტემის რეაბილიტაციას და მოსახლეობის უსაფრთხო და ხარისხიანი წყლით უზრუნველყოფას, წყალმომარაგების და საყოფაცხოვრებო პირობების გაუმჯობესებას.</t>
  </si>
  <si>
    <t>შპს "ჯორჯიან უოთერ ენდ ფაუერი"</t>
  </si>
  <si>
    <t>აქტივობა 1.1.2.26 სოფელ ფოლადაანთკარში სასმელი წყლის სისტემების რეაბილიტაცია</t>
  </si>
  <si>
    <t>პროექტი მიზნად ისახავს სოფელ ფოლადაანთკარში სასმელი წყლის სისტემების მოწყობას. მოსაწყობია 10კმ, სარეაბილიტაციოა 3 კმ</t>
  </si>
  <si>
    <t>მოწყობილი/რეაბილიტირებული წყალმომარაგების ქსელის სიგრძე (13 კმ)</t>
  </si>
  <si>
    <t>აქტივობა 1.1.2.27 სოფელ გამარჯვება 1-ში სასმელი წყლის სისტემების რეაბილიტაცია</t>
  </si>
  <si>
    <t xml:space="preserve">პროექტი მიზნად ისახავს სოფელ გამარჯვება 1-ში სასმელი წყლის სისტემების მოწყობას. მოსაწყობია 2კმ, </t>
  </si>
  <si>
    <t>მოწყობილი/რეაბილიტირებული წყალმომარაგების ქსელის სიგრძე (2 კმ)</t>
  </si>
  <si>
    <t>აქტივობა 1.1.2.28 სოფელ საცხენისში სასმელი წყლის სისტემების რეაბილიტაცია</t>
  </si>
  <si>
    <t>პროექტი მიზნად ისახავს სოფელ საცხენისში სასმელი წყლის რეზერვუარის რეაბილიტაციას</t>
  </si>
  <si>
    <t>მოწყობილი/რეაბილიტირებული წყლის რეზერვუარი 1 ერთეული</t>
  </si>
  <si>
    <t>აქტივობა 1.1.2.29 ს.ვახტანგისში სანიაღვრე სისტემების რეაბილიტაცია</t>
  </si>
  <si>
    <t>პროექტი მიზნად ისახავს სოფელ ვახტანგისში სანიაღვრე სისტემების რეაბილიტაციას. მოსაწყობია 4კმ, სარეაბილიტაციოა 2 კმ</t>
  </si>
  <si>
    <t>მოწყობილი/რეაბილიტირებული სანიაღვრე სისტებების ქსელის სიგრძე (6 კმ)</t>
  </si>
  <si>
    <t>აქტივობა 1.1.2.30 სოფელ ახალ კუმისში სასმელი წყლის სისტემების რეაბილიტაცია</t>
  </si>
  <si>
    <t>პროექტი მიზნად ისახავს სოფელ ახალ კუმისში სასმელი წყლის სისტემების მოწყობას. მოსაწყობია 34 კმ</t>
  </si>
  <si>
    <t>მოწყობილი/რეაბილიტირებული წყალმომარაგების ქსელის სიგრძე (34 კმ)</t>
  </si>
  <si>
    <t>აქტივობა 1.1.2.31 ქ.გარდაბანში სასმელი წყლის წყალმომარაგების სისტემის და საკანალიზაციო სისტემის სრული რეაბილიტაცია</t>
  </si>
  <si>
    <t>პროექტი მიზნად ისახავს სასმელი წყლის  და საკანალიზაციო არსებული სისტემის რეაბილიტაციას და მოსახლეობის უსაფრთხო და ხარისხიანი წყლით უზრუნველყოფას, წყალმომარაგების და საყოფაცხოვრებო პირობების გაუმჯობესებას.</t>
  </si>
  <si>
    <t>მოწყობილი/რეაბილიტირებული წყალმომარაგების და კანალიზაციის ქსელის სიგრძე 120 კმ</t>
  </si>
  <si>
    <t>აქტივობა 1.1.2.32 სოფელ გამარჯვებაში სასმელი წყლის სისტემების რეაბილიტაცია</t>
  </si>
  <si>
    <t>პროექტი მიზნად ისახავს სოფელ გამარჯვებაში წყლის სისტემების რეაბილიტაციას და მომხმარებელთა გამრიცხველიანებას. მოსაწყობია 7 კმ, სარეაბილიტაციოს 2 კმ</t>
  </si>
  <si>
    <t>მოწყობილი/რეაბილიტირებული წყალმომარაგების ქსელის სიგრძე (9 კმ)</t>
  </si>
  <si>
    <t>აქტივობა 1.1.2.33 სოფელ ყარაჯალარში სასმელი წყლის სისტემების რეაბილიტაცია</t>
  </si>
  <si>
    <t xml:space="preserve">პროექტი მიზნად ისახავს სოფელ ყარაჯალარში სასმელი წყლის სისტემების რეაბილიტაციას. მოსაწყობია 2კმ, სარეაბილიტაციოა 1.2კმ </t>
  </si>
  <si>
    <t>აქტივობა 1.1.2.34 სოფელ ყარათაქლიაში სასმელი წყლის სისტემების რეაბილიტაცია</t>
  </si>
  <si>
    <t>პროექტი მიზნად ისახავს სოფელ ყარათაქლიაში სასმელი წყლის სისტემების რეაბილიტაციას. სარეაბილიტაციოს 7 კმ</t>
  </si>
  <si>
    <t>მოწყობილი/რეაბილიტირებული წყალმომარაგების ქსელის სიგრძე (7 კმ)</t>
  </si>
  <si>
    <t>აქტივობა 1.1.2.35 ს.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</si>
  <si>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მარტყოფის ადმინისტრაციულ ერთეულში ე.წ. "რადიოქარხნის აგარაკებზე"სასმელი წყლის სისტემების მოწყობას. მოსაწყობია 6 კმ</t>
  </si>
  <si>
    <t>მოწყობილი/რეაბილიტირებული წყალმომარაგების ქსელის სიგრძე (6 კმ)</t>
  </si>
  <si>
    <t>აქტივობა 1.1.2.36 ს. მარტყოფის ადმინისტრაციულ ერთეულში შემავალი აგარაკების სასმელი წყლის სისტემის მოწყობა</t>
  </si>
  <si>
    <t>პროექტი მიზნად ისახავს მარტყოფის ადმინისტრაციულ ერთეულში ე.წ. "მზიანეთის აგარაკებზე"სასმელი წყლის სისტემების მოწყობას. მოსაწყობია 5.4 კმ</t>
  </si>
  <si>
    <t>მოწყობილი/რეაბილიტირებული წყალმომარაგების ქსელის სიგრძე (5.4 კმ)</t>
  </si>
  <si>
    <t>აქტივობა 1.1.2.37 სოფელ სართიჭალაში, მრავალსართულიან საცხოვრებელ სახლებში საკანალიზაციო სისტემების რეაბილიტაცია</t>
  </si>
  <si>
    <t>პროექტი მიზნად ისახავს სოფელ სართიჭალაში, მრავალსართულიან საცხოვრებელ სახლებში საკანალიზაციო სისტემების რეაბილიტაციას. 20კმ</t>
  </si>
  <si>
    <t>მოწყობილი/რეაბილიტირებული კანალიზაციის ქსელის სიგრძე (20 კმ)</t>
  </si>
  <si>
    <t>რგფ</t>
  </si>
  <si>
    <t>აქტივობა 1.1.2.38 ს.სააკაძეში  საკანალიზაციო სისტემის რეაბილიტაცია</t>
  </si>
  <si>
    <t>ს.სააკაძეში საკანალიზაციო სისტემის რეაბილიტაციას. სარეაბილიტაციოა 2.5 კმ</t>
  </si>
  <si>
    <t>მოწყობილი/რეაბილიტირებული კანალიზაციის ქსელის სიგრძე (2.5 კმ)</t>
  </si>
  <si>
    <t>აქტივობა 1.1.2.39 სოფელ ნაგებში სასმელი წყლის სისტემების რეაბილიტაცია</t>
  </si>
  <si>
    <t>პროექტი მიზნად ისახავს სოფელ ნაგებში სასმელი წყლის სისტემების რეაბილიტაციას. მოსაწყობია 0.7 კმ</t>
  </si>
  <si>
    <t>მოწყობილი/რეაბილიტირებული წყალმომარაგების ქსელის სიგრძე (0.7 კმ)</t>
  </si>
  <si>
    <t>აქტივობა 1.1.2.40 სოფელ ზ.ქვიშიანში სასმელი წყლის სისტემების რეაბილიტაცია</t>
  </si>
  <si>
    <t>პროექტი მიზნად ისახავს სოფელ ზ.ქვიშიანში სასმელი წყლის სისტემების რეაბილიტაციას. მოსაწყობია 1 კმ</t>
  </si>
  <si>
    <t>აქტივობა 1.1.2.41 სოფელ ქ.ქვიშიანში სასმელი წყლის სისტემების რეაბილიტაცია</t>
  </si>
  <si>
    <t>პროექტი მიზნად ისახავს სოფელ ქ.ქვიშიანში სასმელი წყლის სისტემების რეაბილიტაციას. მოსაწყობია 1კმ</t>
  </si>
  <si>
    <t>აქტივობა 1.1.2.42 სოფელ თაზაქენდში სასმელი წყლის სისტემების რეაბილიტაცია</t>
  </si>
  <si>
    <t>პროექტი მიზნად ისახავს სოფელ თაზაქენდში სასმელი წყლის სისტემების რეაბილიტაციას. სარეაბილიტაციოა 2.2 კმ</t>
  </si>
  <si>
    <t>აქტივობა 1.1.2.43 ს.თელეთში სანიაღვრე სისტემების მოწყობა</t>
  </si>
  <si>
    <t>პროექტი მიზნად ისახავს ს.თელეთში სანიაღვრე სისტემების მოწყობას. მოსაწყობია 1.8 კმ</t>
  </si>
  <si>
    <t>მოწყობილი/რეაბილიტირებული სანიაღვრე ქსელის სიგრძე (1.8 კმ)</t>
  </si>
  <si>
    <t>აქტივობა 1.1.2.44 სოფელ აღთაქლიაში სასმელი წყლის სისტემების რეაბილიტაცია</t>
  </si>
  <si>
    <t>პროექტი მიზნად ისახავს სოფელ აღთაქლიაში სასმელი წყლის სისტემების რეაბილიტაციას. მოსაწყობია 1.8კმ</t>
  </si>
  <si>
    <t>მოწყობილი/რეაბილიტირებული წყალმომარაგების ქსელის სიგრძე (1.8 კმ)</t>
  </si>
  <si>
    <t>აქტივობა 1.1.2.45 ქ.გარდაბანში სანიაღვრე სისტემების მოწყობა</t>
  </si>
  <si>
    <t>პროექტი მიზნად ისახავს ქ.გარდაბანში სანიაღვრე სისტემების მოწყობას. მოსაწყობია 8 კმ</t>
  </si>
  <si>
    <t>მოწყობილი/რეაბილიტირებული სანიაღვრე ქსელის სიგრძე (8 კმ)</t>
  </si>
  <si>
    <t>აქტივობა 1.1.2.46 სოფელ  კუმისში სასმელი წყლის სისტემების რეაბილიტაცია</t>
  </si>
  <si>
    <t>პროექტი მიზნად ისახავს სოფელ ე.წ "ზემო კუმისში" სასმელი წყლის სისტემების მოწყობას. მოსაწყობია 14 კმ</t>
  </si>
  <si>
    <t>მოწყობილი/რეაბილიტირებული წყალმომარაგების ქსელის სიგრძე (14 კმ)</t>
  </si>
  <si>
    <t>აქტივობა 1.1.2.47 სოფელ  კუმისში სასმელი წყლის სისტემების რეაბილიტაცია</t>
  </si>
  <si>
    <t>პროექტი მიზნად ისახავს სოფელ ე.წ "კოჯრისხევში" სასმელი წყლის სისტემების მოწყობას. მოსაწყობია 7 კმ</t>
  </si>
  <si>
    <t>აქტივობა 1.1.2.48 ს.ახალსოფელში სანიაღვრე სისტემების მოწყობა</t>
  </si>
  <si>
    <t>პროექტი მიზნად ისახავს ს.ახალსოფელში სანიაღვრე სისტემების მოწყობას. მოსაწყობია 8 კმ</t>
  </si>
  <si>
    <t>აქტივობა 1.1.2.49 სოფელ კრწანისში საკანალიზაციო სისტემების რეაბილიტაცია</t>
  </si>
  <si>
    <t>პროექტი მიზნად ისახავს სოფელ კრწანისში  საკანალიზაციო სისტემების რეაბილიტაციას. 5.5 კმ</t>
  </si>
  <si>
    <t>მოწყობილი/რეაბილიტირებული საკანალიზაციო ქსელის სიგრძე (5.5 კმ)</t>
  </si>
  <si>
    <t>აქტივობა 1.1.2.50 სოფელ მუღანლოში მრავალსართულიან საცხოვრებელ სახლებში საკანალიზაციო სისტემების რეაბილიტაცია</t>
  </si>
  <si>
    <t>პროექტი მიზნად ისახავს სოფელ მუღანლოში მრავალსართულიან საცხოვრებელ სახლებში საკანალიზაციო სისტემების რეაბილიტაციას. 8 კმ</t>
  </si>
  <si>
    <t>მოწყობილი/რეაბილიტირებული საკანალიზაციო ქსელის სიგრძე (8 კმ)</t>
  </si>
  <si>
    <t>აქტივობა 1.1.2.51 ს.სართიჭალაში სანიაღვრე სისტემების მოწყობა</t>
  </si>
  <si>
    <t>პროექტი მიზნად ისახავს ს.სართიჭალაში სანიაღვრე სისტემების მოწყობას. მოსაწყობია 45კმ</t>
  </si>
  <si>
    <t>მოწყობილი/რეაბილიტირებული სანიაღვრე ქსელის სიგრძე (45 კმ)</t>
  </si>
  <si>
    <t>აქტივობა 1.1.2.52 ს.კუმისში სანიაღვრე სისტემების მოწყობა</t>
  </si>
  <si>
    <t>პროექტი მიზნად ისახავს ს.კუმისში სანიაღვრე სისტემების მოწყობას. მოლსაწყობია 6.7კმ</t>
  </si>
  <si>
    <t>მოწყობილი/რეაბილიტირებული სანიაღვრე ქსელის სიგრძე (6.7 კმ)</t>
  </si>
  <si>
    <t>აქტივობა 1.1.2.53 ს.ახალ კუმისში სანიაღვრე სისტემების მოწყობა</t>
  </si>
  <si>
    <t>პროექტი მიზნად ისახავს ს.ახალ კუმისში სანიაღვრე სისტემების მოწყობას. მოსაწყობია 6.9 კმ</t>
  </si>
  <si>
    <t>მოწყობილი/რეაბილიტირებული სანიაღვრე ქსელის სიგრძე (6.9 კმ)</t>
  </si>
  <si>
    <t>აქტივობა 1.1.2.54 ს.კუმისში სანიაღვრე სისტემების მოწყობა</t>
  </si>
  <si>
    <t>პროექტი მიზნად ისახავს ს.კუმისში ე.წ "ზემო კუმისში" სანიაღვრე სისტემების მოწყობას. მოსაწყობია 3.8 კმ</t>
  </si>
  <si>
    <t>მოწყობილი/რეაბილიტირებული სანიაღვრე ქსელის სიგრძე (3.8 კმ)</t>
  </si>
  <si>
    <t>აქტივობა 1.1.2.55 ს.კუმისში სანიაღვრე სისტემების მოწყობა</t>
  </si>
  <si>
    <t>პროექტი მიზნად ისახავს ს.კუმისში ე.წ "კოჯრისხევში" სანიაღვრე სისტემების მოწყობას. მოსაწყობია 2.4 კმ</t>
  </si>
  <si>
    <t>მოწყობილი/რეაბილიტირებული სანიაღვრე ქსელის სიგრძე (2.4 კმ)</t>
  </si>
  <si>
    <t>აქტივობა 1.1.2.56 ს.კრწანისში სანიაღვრე სისტემების მოწყობა</t>
  </si>
  <si>
    <t>პროექტი მიზნად ისახავს ს.კრკრწანისის ტერიტორიაზე, "გიგანტის", "მთისძირის" და თბილისი რუსთავის გზის მე-15 კმ არსებულ დასახლებებში სანიაღვრე სისტემების მოწყობას. მოსაწყობია 120კმ</t>
  </si>
  <si>
    <t>მოწყობილი/რეაბილიტირებული სანიაღვრე ქსელის სიგრძე (120 კმ)</t>
  </si>
  <si>
    <t>აქტივობა 1.1.2.57 ს.აღთაქლიაში სანიაღვრე სისტემების მოწყობა</t>
  </si>
  <si>
    <t>პროექტი მიზნად ისახავს ს.აღთაქლიაში სანიაღვრე სისტემების მოწყობას. მოსაქწყობია 6 კმ</t>
  </si>
  <si>
    <t>მოწყობილი/რეაბილიტირებული სანიაღვრე ქსელის სიგრძე (6 კმ)</t>
  </si>
  <si>
    <t>აქტივობა 1.1.2.58 ს.მარტყოფში სანიაღვრე სისტემების მოწყობა</t>
  </si>
  <si>
    <t>პროექტი მიზნად ისახავს ს.მარტყოფში სანიაღვრე სისტემების მოწყობას. მოსაქწყობია 6 კმ</t>
  </si>
  <si>
    <t>აქტივობა 1.1.2.59 ს.მზიანეთში სანიაღვრე სისტემების მოწყობა</t>
  </si>
  <si>
    <t>პროექტი მიზნად ისახავს ს.მზიანეთში სანიაღვრე სისტემების მოწყობას. მოსაწყობია 0.5 კმ</t>
  </si>
  <si>
    <t>მოწყობილი/რეაბილიტირებული სანიაღვრე ქსელის სიგრძე (0.5 კმ)</t>
  </si>
  <si>
    <t>აქტივობა 1.1.2.60 ს.ლემშვენიერაში სანიაღვრე სისტემების მოწყობა</t>
  </si>
  <si>
    <t>პროექტი მიზნად ისახავს ს.ლემშვენიერაში სანიაღვრე სისტემების მოწყობას. მოსაწყობია 0.5 კმ</t>
  </si>
  <si>
    <t>აქტივობა 1.1.2.61 ს.ნაგებში სანიაღვრე სისტემების მოწყობა</t>
  </si>
  <si>
    <t>პროექტი მიზნად ისახავს ს.ნაგებში სანიაღვრე სისტემების მოწყობას. მოსაწყობია 0.5 კმ</t>
  </si>
  <si>
    <t>აქტივობა 1.1.2.62 ს.მუღანლოში სანიაღვრე სისტემების მოწყობა</t>
  </si>
  <si>
    <t>პროექტი მიზნად ისახავს ს.მუღანლოში სანიაღვრე სისტემების მოწყობას. მოსაწყობია 20 კმ</t>
  </si>
  <si>
    <t>მოწყობილი/რეაბილიტირებული სანიაღვრე ქსელის სიგრძე (20 კმ)</t>
  </si>
  <si>
    <t>აქტივობა 1.1.2.63 ს.საცხენისში სანიაღვრე სისტემების მოწყობა</t>
  </si>
  <si>
    <t>პროექტი მიზნად ისახავს ს.საცხენისში სანიაღვრე სისტემების მოწყობას. მოსაწყობია 3 კმ</t>
  </si>
  <si>
    <t>მოწყობილი/რეაბილიტირებული სანიაღვრე ქსელის სიგრძე (3 კმ)</t>
  </si>
  <si>
    <t>აქტივობა 1.1.3.1 ს.მარტყოფში გარე განათების ქსელის მოწყობა</t>
  </si>
  <si>
    <t>პროექტი ითვალისწინებს მარტყოფში გარე განათების ქსელის მოწყობას რათა გაიზარდოს უსაფრთხოება, ენერგოეფექტურობა და ღამის საათებში გადაადგილების კომფორტი. მოსაწყობია 0.8 კმ</t>
  </si>
  <si>
    <t>მოწყობილი გარე განათების ქსელი 0.8 კმ. გაიზრდება გარე განათებით უზრუნველყოფილი მოსახლეობის რაოდენობა 1%-ით</t>
  </si>
  <si>
    <t>აქტივობა 1.1.3.2 კალინინო, ქ,გარდაბანი, ქესალო, ნაზარლო, ვახტანგისი, ცენტრალურ გზაზე გარე განათების მოწყობა</t>
  </si>
  <si>
    <t>პროექტი ითვალისწინებს ქ,გარდაბანი, ქესალო, ნაზარლო, ვახტანგისი, ცენტრალურ გზაზე გარე განათების მოწყობას.რათა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12 კმ</t>
  </si>
  <si>
    <t>მოწყობილი გარე განათების ქსელი 12 კმ. გაიზრდება გარე განათებით უზრუნველყოფილი მოსახლეობის რაოდენობა 10%-ით</t>
  </si>
  <si>
    <t>აქტივობა 1.1.3.3 ს.თაზაქენდში სკვერის მოწყობა</t>
  </si>
  <si>
    <t>პროექტი ითვალისწინებს ს.თაზაქენდში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</si>
  <si>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მოწყობილი სკვერი 1 ერთეული</t>
  </si>
  <si>
    <t>აქტივობა 1.1.3.4 ს.მარტყოფში სკვერის მოწყობა I ეტაპი</t>
  </si>
  <si>
    <t>პროექტი ითვალისწინებს ს.მარტყოფში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 პროექტი დაიწყება 2027 წელს და დამთავრდება 2028 წელს</t>
  </si>
  <si>
    <t>აქტივობა 1.1.3.5 ს.გამარჯვებაში საბავშვო სკვერის მოწყობა</t>
  </si>
  <si>
    <t>პროექტი ითვალისწინებს გამარჯვებაში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</si>
  <si>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1.1.3.6 ს.გამარჯვებაში ცენტრის კეთილმოწყობა</t>
  </si>
  <si>
    <t>პროექტი ითვალისწინებს ს.გამარჯვებაში ცენტრის კეთილმოწყობას,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</si>
  <si>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მოწყობილი საზოგადოებრივი სივრცე 1 ერთეული</t>
  </si>
  <si>
    <t>აქტივობა 1.1.3.7 ს.მარტყოფში სკვერის მოწყობა II ეტაპი</t>
  </si>
  <si>
    <t>აქტივობა 1.1.3.8 ქ.გარდაბანში გარე განათების ქსელის მოწყობა</t>
  </si>
  <si>
    <t>პროექტი ითვალისწინებს ქ.გარდაბანში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1 კმ</t>
  </si>
  <si>
    <t>მოწყობილი გარე განათების ქსელი 1 კმ. გაიზრდება გარე განათებით უზრუნველყოფილი მოსახლეობის რაოდენობა 2%-ით</t>
  </si>
  <si>
    <t>აქტივობა 1.1.3.9 ს.ნორიოში გარე განათების ქსელის მოწყობა</t>
  </si>
  <si>
    <t>პროექტი ითვალისწინებს ს.ნორიოში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2კმ</t>
  </si>
  <si>
    <t>მოწყობილი გარე განათების ქსელი 2 კმ. გაიზრდება გარე განათებით უზრუნველყოფილი მოსახლეობის რაოდენობა 2%-ით</t>
  </si>
  <si>
    <t>აქტივობა 1.1.3.10 ს.სართიჭალაში გარე განათების ქსელის მოწყობა</t>
  </si>
  <si>
    <t>პროექტი ითვალისწინებს ს.სართიჭალაში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1კმ</t>
  </si>
  <si>
    <t>მოწყობილი გარე განათების ქსელი 1 კმ. გაიზრდება გარე განათებით უზრუნველყოფილი მოსახლეობის რაოდენობა 3%-ით</t>
  </si>
  <si>
    <t>აქტივობა 1.1.3.11 ს.მუღანლოში გარე განათების ქსელის მოწყობა</t>
  </si>
  <si>
    <t>პროექტი ითვალისწინებს ს.მუღანლოში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1კმ</t>
  </si>
  <si>
    <t>აქტივობა 1.1.3.12 ს.ვაზიანში გარე განათების ქსელის მოწყობა</t>
  </si>
  <si>
    <t>პროექტი ითვალისწინებს ს.ვაზიანში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4.4 კმ</t>
  </si>
  <si>
    <t>მოწყობილი გარე განათების ქსელი 4.4 კმ. გაიზრდება გარე განათებით უზრუნველყოფილი მოსახლეობის რაოდენობა 10%-ით</t>
  </si>
  <si>
    <t>აქტივობა 1.1.3.13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</si>
  <si>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"აკრიანის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0.4 კმ</t>
  </si>
  <si>
    <t>მოწყობილი გარე განათების ქსელი 0.4 კმ. გაიზრდება გარე განათებით უზრუნველყოფილი მოსახლეობის რაოდენობა 15%-ით</t>
  </si>
  <si>
    <t>აქტივობა 1.1.3.14 ს.ბოტანიკაში საბანშვო მოედნის მოწყობა</t>
  </si>
  <si>
    <t>პროექტი ითვალისწინებს ს.ბოტანიკაში საბანშვო მოედნის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</si>
  <si>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მოწყობილი საბავშვო მოედანი 1 ერთეული</t>
  </si>
  <si>
    <t>აქტივობა 1.1.3.15 ს.კრწანისში სკვერის მოწყობა</t>
  </si>
  <si>
    <t>პროექტი ითვალისწინებს ს.კრწანისში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</si>
  <si>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1.1.3.16 ს.ვახტანგისში სკვერის რეაბილიტაცია</t>
  </si>
  <si>
    <t>პროექტი ითვალისწინებს ს.ვახტანგისში სკვერის რეაბილიტაციას,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</si>
  <si>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რეაბილიტირებული სკვერი 1 ერთეული</t>
  </si>
  <si>
    <t>აქტივობა 1.1.3.17 ქ.გარდაბანში ეკლესიის მიმდებარედ სკვერის მოწყობა</t>
  </si>
  <si>
    <t>პროექტი ითვალისწინებს ქ.გარდაბანში ეკლესიის მიმდებარედ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</si>
  <si>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1.1.3.18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</si>
  <si>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"ბროწეულას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2 კმ</t>
  </si>
  <si>
    <t>მოწყობილი გარე განათების ქსელი 2 კმ. გაიზრდება გარე განათებით უზრუნველყოფილი მოსახლეობის რაოდენობა 20%-ით</t>
  </si>
  <si>
    <t>აქტივობა 1.1.3.19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</si>
  <si>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"რადიოქარხნის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3 კმ</t>
  </si>
  <si>
    <t>მოწყობილი გარე განათების ქსელი 3 კმ. გაიზრდება გარე განათებით უზრუნველყოფილი მოსახლეობის რაოდენობა 25%-ით</t>
  </si>
  <si>
    <t>აქტივობა 1.1.3.20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</si>
  <si>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"მზიანეთის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2.7 კმ</t>
  </si>
  <si>
    <t>მოწყობილი გარე განათების ქსელი 2.7 კმ. გაიზრდება გარე განათებით უზრუნველყოფილი მოსახლეობის რაოდენობა 30%-ით</t>
  </si>
  <si>
    <t>აქტივობა 1.1.3.21 ს.ნაგებში გარე განათების ქსელის მოწყობა</t>
  </si>
  <si>
    <t>პროექტი ითვალისწინებს ს.ნაგებში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0.5 კმ</t>
  </si>
  <si>
    <t>მოწყობილი გარე განათების ქსელი 0.5 კმ. გაიზრდება გარე განათებით უზრუნველყოფილი მოსახლეობის რაოდენობა 10%-ით</t>
  </si>
  <si>
    <t>აქტივობა 1.1.3.22 ს.ვახტანგისში გარე განათების ქსელის მოწყობა</t>
  </si>
  <si>
    <t>პროექტი ითვალისწინებს ს.ვახტანგისში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1 კმ</t>
  </si>
  <si>
    <t>მოწყობილი გარე განათების ქსელი 1 კმ. გაიზრდება გარე განათებით უზრუნველყოფილი მოსახლეობის რაოდენობა 10%-ით</t>
  </si>
  <si>
    <t>აქტივობა 1.1.3.23 ს.ახალ სამგორში  გარე განათების ქსელის მოწყობა</t>
  </si>
  <si>
    <t>პროექტი ითვალისწინებს ს.ახალ სამგორში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1 კმ</t>
  </si>
  <si>
    <t>მოწყობილი გარე განათების ქსელი 1 კმ. გაიზრდება გარე განათებით უზრუნველყოფილი მოსახლეობის რაოდენობა 12%-ით</t>
  </si>
  <si>
    <t>აქტივობა 1.1.3.24 ს.მარტყოფში 2 ერთეული მინი სკვერის მოწყობა</t>
  </si>
  <si>
    <t>პროექტი ითვალისწინებს ს.მარტყოფში 2 ერთეული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</si>
  <si>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მოწყობილი სკვერი 2 ერთეული</t>
  </si>
  <si>
    <t>აქტივობა 1.1.3.25 ს.ყარათაქლიაში სკვერის მოწყობა</t>
  </si>
  <si>
    <t>პროექტი ითვალისწინებს ს.ყარათაქლიაში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</si>
  <si>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1.1.3.26 ს.სართიჭალაში სკვერის მოწყობა</t>
  </si>
  <si>
    <t>პროექტი ითვალისწინებს ს.სართიჭალაში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</si>
  <si>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1.1.3.27 ს.მუღანლოში სკვერის მოწყობა</t>
  </si>
  <si>
    <t>პროექტი ითვალისწინებს ს.მუღანლოში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</si>
  <si>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1.1.3.28 ს.გამარჯვება 1-ში გარე განათების ქსელის მოწყობა</t>
  </si>
  <si>
    <t>პროექტი ითვალისწინებს ს.გამარჯვება 1-ში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0.5 კმ</t>
  </si>
  <si>
    <t>აქტივობა 1.1.3.29 ს.ფოლადაანთკარში  გარე განათების ქსელის მოწყობა</t>
  </si>
  <si>
    <t>პროექტი ითვალისწინებს ს.ფოლადაანთკარში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10 კმ</t>
  </si>
  <si>
    <t>მოწყობილი გარე განათების ქსელი 10 კმ. გაიზრდება გარე განათებით უზრუნველყოფილი მოსახლეობის რაოდენობა 70%-ით</t>
  </si>
  <si>
    <t>2029-2030</t>
  </si>
  <si>
    <t>აქტივობა 1.1.3.30 ს.გამარჯვებაში  გარე განათების ქსელის მოწყობა</t>
  </si>
  <si>
    <t>პროექტი ითვალისწინებს ს.გამარჯვებაში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8 კმ</t>
  </si>
  <si>
    <t>მოწყობილი გარე განათების ქსელი 8 კმ. გაიზრდება გარე განათებით უზრუნველყოფილი მოსახლეობის რაოდენობა 40%-ით</t>
  </si>
  <si>
    <t>აქტივობა 1.1.3.31 ს.კარაჯალარში გარე განათების ქსელის მოწყობა</t>
  </si>
  <si>
    <t>პროექტი ითვალისწინებს ს.ყარაჯალარში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5კმ და სარეაბილიტაციოა 3 კმ</t>
  </si>
  <si>
    <t>მოწყობილი გარე განათების ქსელი 3 კმ. გაიზრდება გარე განათებით უზრუნველყოფილი მოსახლეობის რაოდენობა 15%-ით</t>
  </si>
  <si>
    <t>აქტივობა 1.1.3.32 ს.ახალსოფელში გარე განათების ქსელის მოწყობა</t>
  </si>
  <si>
    <t>პროექტი ითვალისწინებს ს.ახალსოფელში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3.7კმ</t>
  </si>
  <si>
    <t>მოწყობილი გარე განათების ქსელი 3.7 კმ. გაიზრდება გარე განათებით უზრუნველყოფილი მოსახლეობის რაოდენობა 20%-ით</t>
  </si>
  <si>
    <t>აქტივობა 1.1.3.33 ს.ქესალოში გარე განათების ქსელის მოწყობა</t>
  </si>
  <si>
    <t>პროექტი ითვალისწინებს ს.ქესალოში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7 კმ</t>
  </si>
  <si>
    <t>მოწყობილი გარე განათების ქსელი 7 კმ. გაიზრდება გარე განათებით უზრუნველყოფილი მოსახლეობის რაოდენობა 40%-ით</t>
  </si>
  <si>
    <t>აქტივობა 1.1.3.34 ს.კრწანისში გარე განათების ქსელის მოწყობა</t>
  </si>
  <si>
    <t>პროექტი ითვალისწინებს ს.კრწანისში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47 კმ</t>
  </si>
  <si>
    <t>მოწყობილი გარე განათების ქსელი 47 კმ. გაიზრდება გარე განათებით უზრუნველყოფილი მოსახლეობის რაოდენობა 80%-ით</t>
  </si>
  <si>
    <t>2029-2031</t>
  </si>
  <si>
    <t>აქტივობა 1.1.3.35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</si>
  <si>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"სააკაძის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2.7 კმ</t>
  </si>
  <si>
    <t>მოწყობილი გარე განათების ქსელი 2.7 კმ. გაიზრდება გარე განათებით უზრუნველყოფილი მოსახლეობის რაოდენობა 10%-ით</t>
  </si>
  <si>
    <t>აქტივობა 1.1.3.36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</si>
  <si>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"ძელახოს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4 კმ</t>
  </si>
  <si>
    <t>მოწყობილი გარე განათების ქსელი 4 კმ. გაიზრდება გარე განათებით უზრუნველყოფილი მოსახლეობის რაოდენობა 10%-ით</t>
  </si>
  <si>
    <t>აქტივობა 1.1.3.37 ს.მარტყოფის ადმინისტრაციულ ერთეულში შემავალ აგარაკებზე გარე განათების ქსელის მოწყობა</t>
  </si>
  <si>
    <t>პროექტი ითვალისწინებს ს.მარტყოფის ადმინისტრაციულ ერთეულში შემავალ ე.წ. "მზიურის აგარაკებზე"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გარე განათება მოსაწყობია 1.5 კმ</t>
  </si>
  <si>
    <t>მოწყობილი გარე განათების ქსელი 1.5 კმ. გაიზრდება გარე განათებით უზრუნველყოფილი მოსახლეობის რაოდენობა 10%-ით</t>
  </si>
  <si>
    <t>აქტივობა 1.1.3.38 ს.მუხროვანში გარე განათების ქსელის მოწყობა</t>
  </si>
  <si>
    <t>პროექტი ითვალისწინებს ს.მუხროვანში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2 კმ</t>
  </si>
  <si>
    <t>მოწყობილი გარე განათების ქსელი 2 კმ. გაიზრდება გარე განათებით უზრუნველყოფილი მოსახლეობის რაოდენობა 25%-ით</t>
  </si>
  <si>
    <t>აქტივობა 1.1.3.39 ს.ყარათაქლიაში გარე განათების ქსელის მოწყობა</t>
  </si>
  <si>
    <t xml:space="preserve">პროექტი ითვალისწინებს ს.ყარათაქლიაში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2.5 კმ </t>
  </si>
  <si>
    <t>მოწყობილი გარე განათების ქსელი 2.5 კმ. გაიზრდება გარე განათებით უზრუნველყოფილი მოსახლეობის რაოდენობა 15%-ით</t>
  </si>
  <si>
    <t>აქტივობა 1.1.3.40 ს.საცხენისში გარე განათების ქსელის მოწყობა</t>
  </si>
  <si>
    <t>პროექტი ითვალისწინებს ს.საცხენისში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კომფორტის. მოსაწყობია 1.2 კმ</t>
  </si>
  <si>
    <t>მოწყობილი გარე განათების ქსელი 1.2 კმ. გაიზრდება გარე განათებით უზრუნველყოფილი მოსახლეობის რაოდენობა 15%-ით</t>
  </si>
  <si>
    <t>აქტივობა 1.1.3.41 ქ.გარდაბანში 5 ერთეული ჯანჩატურის, 5 ტრენაჟორის და 1 სკვერის მოწყობა</t>
  </si>
  <si>
    <t xml:space="preserve">პროექტი ითვალისწინებს ქ.გარდაბანში  5 ერთეული ჯანჩატურის, 5 ტრენაჟორის და 1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 </t>
  </si>
  <si>
    <t>მოწყობილი საჯარო სივრცეები 11 ერთეული</t>
  </si>
  <si>
    <t>აქტივობა 1.1.3.42 ს.ზ.თელეთში გარე განათების ქსელის მოწყობა</t>
  </si>
  <si>
    <t>პროექტი ითვალისწინებს ს.ზ.თელეთში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2 კმ</t>
  </si>
  <si>
    <t>აქტივობა 1.1.3.43 ს.ნაზარლოში გარე განათების ქსელის მოწყობა</t>
  </si>
  <si>
    <t>პროექტი ითვალისწინებს ს.ნაზარლოში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13 კმ</t>
  </si>
  <si>
    <t>მოწყობილი გარე განათების ქსელი 13 კმ. გაიზრდება გარე განათებით უზრუნველყოფილი მოსახლეობის რაოდენობა 65%-ით</t>
  </si>
  <si>
    <t>აქტივობა 1.1.3.44 ს.აღთაქლიაში გარე განათების ქსელის მოწყობა</t>
  </si>
  <si>
    <t>პროექტი ითვალისწინებს ს.აღთაქლიაში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1.3 კმ</t>
  </si>
  <si>
    <t>მოწყობილი გარე განათების ქსელი 1.3 კმ. გაიზრდება გარე განათებით უზრუნველყოფილი მოსახლეობის რაოდენობა 15%-ით</t>
  </si>
  <si>
    <t>აქტივობა 1.1.3.45 ს.ლემშვენიერაში გარე განათების ქსელის მოწყობა</t>
  </si>
  <si>
    <t>პროექტი ითვალისწინებს ს.ლემშვენიერაშიი გარე განათების ქსელის მოწყობა, რათა გაიზარდოს უსაფრთხოება, ენერგოეფექტურობა და ღამის საათებში გადაადგილების კომფორტი. მოსაწყობია 2 კმ</t>
  </si>
  <si>
    <t>აქტივობა 1.1.3.46 ს.საცხენისში საბავშვო სკვერის მოწყობა</t>
  </si>
  <si>
    <t>პროექტი ითვალისწინებს ს.საცხენისში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</si>
  <si>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1.1.3.47 ს.მუხროვანში სკვერის მოწყობა</t>
  </si>
  <si>
    <t>პროექტი ითვალისწინებს ს.მუხროვანში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</si>
  <si>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1.1.3.48 ს.კუმისში სკვერის მოწყობა</t>
  </si>
  <si>
    <t>პროექტი ითვალისწინებს ს.კუმისში სკვერის მოწყობას, რათა შეიქმნას უსაფრთხო, ხელმისაწვდომი და მრავალფუნქციური საჯარო სივრცე სხვადასხვა ასაკობრივი ჯგუფისთვის.</t>
  </si>
  <si>
    <t>აქტივობა 1.1.4.1 ს.გამარჯვებაში ადმინისტრაციული შენობის რეაბილიტაცია</t>
  </si>
  <si>
    <t>ს.გამარჯვებაში ადმინისტრაციული შენობის რეაბილიტაცია</t>
  </si>
  <si>
    <t>რეაბილიტირებული ადმინისტრაციული შენობა 1 ერთეული</t>
  </si>
  <si>
    <t>აქტივობა 1.1.4.2 ქ.გარდაბანში ლესელიძის ქყჩაზე #2 საცხოვრებელი კორპუსის გადახურვა</t>
  </si>
  <si>
    <t>ქ.გარდაბანში ლესელიძის ქუჩაზე #2 საცხოვრებელი კორპუსის გადახურვა</t>
  </si>
  <si>
    <t>საცხოვრებელი კორპუსის რეაბილიტირებული სახურავის ფართობი 600 კვ.მ</t>
  </si>
  <si>
    <t>აქტივობა 1.1.4.3 ს.ვაზიანში საცხოვრებელი კორპუსის სახურავის რეაბილიტაცია</t>
  </si>
  <si>
    <t>ს.ვაზიანში საცხოვრებელი კორპუსის სახურავის რეაბილიტაცია</t>
  </si>
  <si>
    <t>საცხოვრებელი კორპუსის რეაბილიტირებული სახურავის ფართობი 500 კვ.მ</t>
  </si>
  <si>
    <t>აქტივობა 1.1.4.4 ს.მარტყოფში 2 კორპუსის ფასადების და სახურავის რეაბილიტაცია</t>
  </si>
  <si>
    <t>ს.მარტყოფში 2 კორპუსის ფასადების და სახურავის რეაბილიტაცია</t>
  </si>
  <si>
    <t>საცხოვრებელი კორპუსის რეაბილიტირებული სახურავის ფართობი 1100 კვ.მ</t>
  </si>
  <si>
    <t>აქტივობა 1.1.4.5 ს.კუმისში 4 ორსართულიანი საცხოვრებელი კორპუსის და ააიპ სუფთა ქალაქის შენობის გადახურვა</t>
  </si>
  <si>
    <t xml:space="preserve"> პროექტი ითვალისწინებს ს.კუმისში 4 ორსართულიანი საცხოვრებელი კორპუსის  გადახურვას</t>
  </si>
  <si>
    <t>საცხოვრებელი კორპუსის რეაბილიტირებული სახურავის ფართობი 2000 კვ.მ</t>
  </si>
  <si>
    <t>აქტივობა 1.1.4.6 ს.კუმისში 4 ორსართულიანი საცხოვრებელი კორპუსის და ააიპ სუფთა ქალაქის შენობის გადახურვა</t>
  </si>
  <si>
    <t>პროექტი ითვალისწინებს  ააიპ სუფთა ქალაქის შენობის გადახურვა</t>
  </si>
  <si>
    <t>შენობის რეაბილიტირებული სახურავის ფართობი 600 კვ.მ</t>
  </si>
  <si>
    <t>აქტივობა 1.1.4.7 ს.ნაგების საცხოვრებელი კორპუსების გადახურვა</t>
  </si>
  <si>
    <t>ს.ნაგების საცხოვრებელი კორპუსების გადახურვა (4 ერთეული)</t>
  </si>
  <si>
    <t>აქტივობა 1.1.4.8 ს.სართიჭალაში რადიოსადგურის დასახლებაში 4 საცხოვრებელი კორპუსის გადახურვა</t>
  </si>
  <si>
    <t>ს.სართიჭალაში რადიოსადგურის დასახლებაში 4 საცხოვრებელი კორპუსის გადახურვა</t>
  </si>
  <si>
    <t>აქტივობა 1.1.4.9 ქ.გარდაბანში ხუთი ერთეული საცხოვრებელი კორპუსის გადახურვა</t>
  </si>
  <si>
    <t>ქ.გარდაბანში ხუთი ერთეული საცხოვრებელი კორპუსის გადახურვა</t>
  </si>
  <si>
    <t>საცხოვრებელი კორპუსის რეაბილიტირებული სახურავის ფართობი 2400 კვ.მ</t>
  </si>
  <si>
    <t>აქტივობა 1.1.4.10 ს.მუღანლოში 2 საცხოვრებელი კორპუსების გადახურვა</t>
  </si>
  <si>
    <t>ს.მუღანლოში საცხოვრებელი კორპუსების გადახურვა (2 ერთეული)</t>
  </si>
  <si>
    <t>საცხოვრებელი კორპუსის რეაბილიტირებული სახურავის ფართობი 1000 კვ.მ</t>
  </si>
  <si>
    <t>აქტივობა 1.1.4.11 ს.თელეთში 2 ერთეული საცხოვრებელი კორპუსის გადახურვა</t>
  </si>
  <si>
    <t xml:space="preserve"> ს.თელეთში 2 ერთეული საცხოვრებელი კორპუსის გადახურვა</t>
  </si>
  <si>
    <t>აქტივობა 1.1.4.12 ს.კრწანისში საცხოვრებელი კორპუსების გადახურვა</t>
  </si>
  <si>
    <t>ს.კრწანისში საცხოვრებელი კორპუსების გადახურვა (4 ერთეული)</t>
  </si>
  <si>
    <t>აქტივობა 1.1.4.13 ს.ახალშენში საცხოვრებელი კორპუსების გადახურვა</t>
  </si>
  <si>
    <t>ს.ახალშენში საცხოვრებელი კორპუსების გადახურვა (2 ერთეული)</t>
  </si>
  <si>
    <t>აქტივობა 1.1.4.14 ს.ნორიოში ადმინისტრაციული შენობის რეაბილიტაცია</t>
  </si>
  <si>
    <t>ს.ნორიოში ადმინისტრაციული შენობის რეაბილიტაცია</t>
  </si>
  <si>
    <t>აქტივობა 1.1.4.15 ს.ჯანდარაში ადმინისტრაციული შენობის მშენებლობა</t>
  </si>
  <si>
    <t>ს.ჯანდარაში ადმინისტრაციული შენობის მშენებლობა</t>
  </si>
  <si>
    <t>აშენებული ადმინისტრაციული შენობა 1 ერთეული</t>
  </si>
  <si>
    <t>აქტივობა 1.1.4.16 გარდაბნის მუნიციპალიტეტის საკრებულოს შენობის რეაბილიტაცია</t>
  </si>
  <si>
    <t>გარდაბნის მუნიციპალიტეტის საკრებულოს შენობის რეაბილიტაცია</t>
  </si>
  <si>
    <t>აქტივობა 1.1.4.17 ს.კალინინოში ადმინისტრაციული შენობის მშენებლობა</t>
  </si>
  <si>
    <t>ს.კალინინოში ადმინისტრაციული შენობის მშენებლობა</t>
  </si>
  <si>
    <t>აქტივობა 1.1.4.18 ს.ქესალოში ადმინისტრაციული შენობის მშენებლობა</t>
  </si>
  <si>
    <t>ს.ქესალოში ადმინისტრაციული შენობის მშენებლობა</t>
  </si>
  <si>
    <t>აქტივობა 1.1.4.19 ს.ნაზარლოში ადმინისტრაციული შენობის მშენებლობა</t>
  </si>
  <si>
    <t>ს.ნაზარლოში ადმინისტრაციული შენობის მშენებლობა</t>
  </si>
  <si>
    <t>აქტივობა 1.1.4.20 ს.ვახტანგისში ადმინისტრაციული შენობის რეაბილიტაცია</t>
  </si>
  <si>
    <t>ს.ვახტანგისში ადმინისტრაციული შენობის რეაბილიტაცია</t>
  </si>
  <si>
    <r>
      <t xml:space="preserve">აქტივობა 1.1.1.71 თბილისის შემოვლითი საავტომობილო გზის </t>
    </r>
    <r>
      <rPr>
        <sz val="12"/>
        <rFont val="Sylfaen"/>
        <family val="1"/>
      </rPr>
      <t>თბილისის აეროპორტი-ლოჭინის (ლოტი 4) მონაკვეთის მშენებლობა</t>
    </r>
  </si>
  <si>
    <r>
      <t xml:space="preserve">თბილისის შემოვლითი საავტომობილო გზის </t>
    </r>
    <r>
      <rPr>
        <sz val="12"/>
        <rFont val="Sylfaen"/>
        <family val="1"/>
      </rPr>
      <t>თბილისის აეროპორტი-ლოჭინის (ლოტი 4) მონაკვეთის მშენებლობა</t>
    </r>
  </si>
  <si>
    <r>
      <t xml:space="preserve">აქტივობა 1.1.1.72 თბილისის შემოვლითი საავტომობილო გზის </t>
    </r>
    <r>
      <rPr>
        <sz val="12"/>
        <rFont val="Sylfaen"/>
        <family val="1"/>
      </rPr>
      <t>ლოჭინი-რუსთავის (ლოტი 5) მონაკვეთის მშენებლობა</t>
    </r>
  </si>
  <si>
    <r>
      <t xml:space="preserve">თბილისის შემოვლითი საავტომობილო გზის </t>
    </r>
    <r>
      <rPr>
        <sz val="12"/>
        <rFont val="Sylfaen"/>
        <family val="1"/>
      </rPr>
      <t>ლოჭინი-რუსთავის (ლოტი 5) მონაკვეთის მშენებლობა</t>
    </r>
  </si>
  <si>
    <t>პროექტი მიზნად ისახავს ფილტრაციის საწინააღმდეგო ღონისძიებებს</t>
  </si>
  <si>
    <t>ტექნიკური მდგომარეობის გაუმჯობესება</t>
  </si>
  <si>
    <t>წლიური ანგარიში</t>
  </si>
  <si>
    <t>შპს "საქართველოს მელიორაცია"</t>
  </si>
  <si>
    <t>საქართველოს გარემოს დაცვისა და სოფლის მეურნეობის სამინისტრო</t>
  </si>
  <si>
    <t xml:space="preserve">პროექტი მიზნად ისახავს გარდაბნის მუნიციპალიტეტში, სოფ. ვახტანგისში, შემკრები კოლექტორი შ-16-ის რკ.ბეტონის მილხიდის დემონტაჟს მის ადგილას ახალი მონოლითური რკ.ბეტონის ხიდბოგირის მოწყობას  ნაკადმიმმართველი ფრთებითა და გარდამავალი უბნით; </t>
  </si>
  <si>
    <t>პროექტი მიზნად ისახავს მაგისტრალური არხის რეაბილიტაცია</t>
  </si>
  <si>
    <t>2023-2026</t>
  </si>
  <si>
    <t>პროექტი მიზნად ისახავს ზემო სამგორის სარწყავი სისტემის ქვემო მაგისტრალური არხის
ორხევის მონაკვეთს,  რეაბილიტაციას, რომელსაც ბევრ ადგილას დარღვეული აქვს ქანობი, რის გამოც საპროექტო გამტარუნარიანობასთან შედარებით გაცილებით მცირე ხარჯების გატარებაა შესაძლებელი. ამავე დროს ადგილი აქვს დიდი რაოდენობით ფილტრაციას, რის გამოც იქმნება მაგისტრალური არხის გარღვევის საშიშროება</t>
  </si>
  <si>
    <t>2029 -2031</t>
  </si>
  <si>
    <t>პროექტი მიზნად ისახავს გარდაბნის მუნიციპალიტეტი. ქ. თბილისის მერია სოფლების: ქესალო, ნაზარლო, ვახტანგისი, ჯანდარას წყალუზრუნველყოფას.  სარწყავი სისტემის წყალაღება ხდება რუსთავში არსებული წყალმიმღები ნაგებობიდან;</t>
  </si>
  <si>
    <t>სარწყავი მიწების წყლით უზრუნველყოფის გაუმჯობესება</t>
  </si>
  <si>
    <t>2026 -2027</t>
  </si>
  <si>
    <t>პროექტი მიზნად ისახავს არხებში წყლის დონეების გაზომვის მიზნით, ჰიდრომეტრიული პუნქტების მოწყობას</t>
  </si>
  <si>
    <t>წლიურ ანგარიში</t>
  </si>
  <si>
    <t>აქტივობა 1.1.2.64 ზემო სამგორის ქვემო მაგისტრალურ არხის  ფილტრაციის საწინააღმდეგო ღონისძიებები (სოფ.ლემშვენიერა)</t>
  </si>
  <si>
    <t xml:space="preserve">აქტივობა 1.1.2.65 გარდაბნის სარწყავი სისტემის წყალშემკრები შ-16  არხის რკინა-ბეტონის ფილებით მოპირკეთება არხის ( სავარაუდოდ 200 გრძ/მ  სოფ. ვახტანგისი) </t>
  </si>
  <si>
    <t>აქტივობა 1.1.2.66 „ზემო სამგორის სარწყავი სისტემის ქვემო მაგისტრალური არხის პკ113+75÷პკ160+05,5 მონაკვეთის რეაბილიტაციის (I ეტაპი)“</t>
  </si>
  <si>
    <t>აქტივობა 1.1.2.67 ზემო სამგორის  სარწყავი სისტემის  ქვემო  მაგისტრალური  არხის  ორხევის მონაკვეთი პკ0+00-დან პკ 113+67-მდე რეაბილიტაცია</t>
  </si>
  <si>
    <t>აქტივობა 1.1.2.68 გარდაბნის მუნიციპალიტეტში, ქიჩიკის არხის დაზიანებული მონაკვეთების რეაბილიტაცია (სოფლების: ქესალო, ნაზარლო, ვახტანგისი, ჯანდარა)</t>
  </si>
  <si>
    <t>აქტივობა 1.1.2.69 ჰიდრომეტრიული პუნქტების მოწყობა</t>
  </si>
  <si>
    <t>30 თანამედროვე ავტობუსის შეძენა, რომელთაგანაც თითოეული მოემსახურება არანაკლებ 40 მოქალაქეს ერთდროულად. ავტობუსების ეს რაოდენობა საშუალებას მოგვცემს ყველა მნიშვნელოვან დასახლებულ პუნქტში იაროს ავტობუსმა მაქსიმუმ ერთსაათიანი ინტერვალით.</t>
  </si>
  <si>
    <t>გაზრდილი რაოდენობის მგზავრთა მომსახურება.</t>
  </si>
  <si>
    <t>შესყიდვის დოკუმენტები, ავტობუსების რეგისტრაციის მოწმობები, სატრანსპორტო ოპერირების გრაფიკები, მონიტორინგის ანგარიშები.</t>
  </si>
  <si>
    <t>ინფრასტრუქტურის სამინისტრო</t>
  </si>
  <si>
    <t>2027-2029</t>
  </si>
  <si>
    <t>მუნიციპალიტეტის ყველა დასახლებაში მოეწყობა გაჩერებები. თითოეულ ახალ ან რეაბილიტირებულ გაჩერებაზე დამონტაჟდება ენერგოეფექტური LED განათება. განათების სისტემა აღიჭურვება ფოტო-სენსორებით, რაც უზრუნველყოფს განათების ავტომატურ ჩართვა-გამორთვას სიბნელის დადგომისას და ენერგიის ეკონომიას. გაჩერების ირგვლივ ტროტუარი მოეწყობა ისე, რომ სრულად იყოს ადაპტირებული შეზღუდული შესაძლებლობის მქონე პირებისთვის (შშმ),  დამონტაჟდება გამძლე, ამინდისგან დამცავი გადახურვები, კომფორტული დასაჯდომი სკამები და ურბანული სტილის ნარჩენების ურნები.</t>
  </si>
  <si>
    <t>მოწყობილი/რეაბილიტირებული გაჩერებების რაოდენობა მუნიციპალიტეტის მასშტაბით. LED განათებით აღჭურვილი გაჩერებების რაოდენობა. ფოტო-სენსორებით აღჭურვილი გაჩერებების რაოდენობა. შშმ-ადაპტირებული გაჩერებების რაოდენობა. სრულად აღჭურვილი გაჩერებების რაოდენობა. მოქალაქეთა კმაყოფილების ზრდა.</t>
  </si>
  <si>
    <t>მიღება-ჩაბარების აქტები, ინფრასტრუქტურული ანგარიშები, ფოტო/ვიდეო მასალა.ენერგომოხმარების ანგარიშები, შესრულებული სამუშაოების აქტები. ვიზუალური ინსპექტირების ანგარიშები.</t>
  </si>
  <si>
    <t>მუნიციპალიტეტის ტერიტორიული მოწყობის თავისებურებებიდან გამომდინარე საჭიროება დგას მოეწყოს სამი ერთეული ავტოპარკი.</t>
  </si>
  <si>
    <t>სატრანსპორტო ტექნიკის რაოდენობა, რომლებსაც ემსახურება ავტოპარკები; ტექნიკის განთავსების და მართვის გაუმჯობესება</t>
  </si>
  <si>
    <t>სამშენებლო დოკუმენტაცია, მიღება-ჩაბარების აქტები, ინვენტარიზაციის ანგარიშები, ინფრასტრუქტურული პროექტის ანგარიში</t>
  </si>
  <si>
    <t>აქტივობა 2.1.2.2 სამი ერთეული ავტოპატკის მოწყობა</t>
  </si>
  <si>
    <t>აქტივობა 2.1.2.1 მუნიციპალიტეტის ტერიტორიაზე მგზავრთა მოსაცდელების მოწყობა</t>
  </si>
  <si>
    <t>აქტივობა 2.1.1.1 ავტობუსების შეძენა</t>
  </si>
  <si>
    <t>იურიდიული პირის შექმნა რომელიც მოემსახურება მუნიციპალურ სატრანსპორტო სისტემას</t>
  </si>
  <si>
    <t>შექმნილი იურიდიული პირის რეგისტრაციის დოკუმენტი. დასაქმებული პერსონალის რაოდენობა.</t>
  </si>
  <si>
    <t>რეგისტრაციის მოწმობა, ორგანიზაციის შიდა დოკუმენტაცია, საქმიანობის ანგარიში.</t>
  </si>
  <si>
    <t>იუსტიციის სამინისტრო</t>
  </si>
  <si>
    <t>აქტივობა 2.1.1.2 იურიდიული პირის დაფუძნება</t>
  </si>
  <si>
    <t xml:space="preserve">საყოველთაო ჯანდაცვის სახელმწიფო პროგრამის, ასევე კერძო დაზღვევის, რეფერალური პროგრამის ან/და სხვა წყაროს მიერ დაფინანსებული ან არდაფინანსებული, საოპერაციო, სამკურნალო(მედიკამენტები, რეაბილიტაცია,ინექცია) და სხვა სამედიცინო მომსახურების საჭიროების მქონე მოქალაქეთა (მათ შორის შშმპ პირთა) ხარჯების სრული ან ნაწილობრივი დაფინანსება </t>
  </si>
  <si>
    <t>დაკმაყოფილებული  ბენეფიციართა რაოდენობის ზრდა 3000-მდე წელიწადში</t>
  </si>
  <si>
    <t>ანგარიში</t>
  </si>
  <si>
    <t>ჯანმრთელობის, სოციალური, ბავშვის უფლებების დაცვისა და მხარდაჭერის სამსახური</t>
  </si>
  <si>
    <t>ოკუპირებულ ტერიტორიებიდან დევნილთა, შრომის, ჯანმრთელობის და სოციალური დაცვის სამინისტრო</t>
  </si>
  <si>
    <t>2026-2037</t>
  </si>
  <si>
    <t>აქტივობა 4.1.1.2</t>
  </si>
  <si>
    <t>ონკოლოგიურ პაციენტთა (ბავშვთა და ზრდასრულთა)  საოპერაციო, სამკურნალო და სხვა სამედიცინო მომსახურება</t>
  </si>
  <si>
    <t>დაკმაყოფილებული  ბენეფიციართა რაოდენობის ზრდა 500-მდე წელიწადში</t>
  </si>
  <si>
    <t>აქტივობა 4.1.1.3</t>
  </si>
  <si>
    <t>დიალიზის სახელმწიფო პროგრამაში ჩართული ბენეფიციარების მიზნობრივი მატერიალური დახმარება</t>
  </si>
  <si>
    <t>დაკმაყოფილებული  ბენეფიციართა რაოდენობის ზრდა 100-მდე წელიწადში</t>
  </si>
  <si>
    <t>აქტივობა 4.1.1.4</t>
  </si>
  <si>
    <t>საზოგადოებრივი ჯანმრთლობისა და უსაფრთხო გარემოს უზრუნველყოფის პროგრამის აღწერა</t>
  </si>
  <si>
    <t xml:space="preserve"> მოქალაქეთა რაოდენობა</t>
  </si>
  <si>
    <t>ააიპ საზოგადოებრივი ჯანმრთელობისა და უსაფრთხო გარემოს უზრუნველყოფის ცენტრი</t>
  </si>
  <si>
    <t>აქტივობა 4.1.1.5 სოფელ ქესალოში ამბულატორიის მშენებლობა</t>
  </si>
  <si>
    <t>სოფელ ქესალოში ამბულატორიის მშენებლობა</t>
  </si>
  <si>
    <t>აქტივობა 4.1.1.6 სოფელ ნაზარლოში ამბულატორიის მშენებლობა</t>
  </si>
  <si>
    <t>სოფელ ნაზარლოში ამბულატორიის მშენებლობა</t>
  </si>
  <si>
    <t>სამიზნე ჯგუფის (ძალადობის მსხვერპლი, ადრეულ ქორწინება, მავნე ზეგავლენის ქვეშ მყოფი, მარტოხელა, მიუსაფარი და სხვა,  ბავშვები და ზრდასრულები) ფსიქოლოგის დახმარების ან/და ფსიქოლოგის მიერ მშობლისთვის აღზრდის პოზიტიური მიდგომის შესწავლის დაფინანსება</t>
  </si>
  <si>
    <t>დაკმაყოფილებული  ბენეფიციართა რაოდენობის ზრდა 20-მდე წელიწადში</t>
  </si>
  <si>
    <t>აქტივობა 4.1.2.2.</t>
  </si>
  <si>
    <t>დაკმაყოფილებული  ბენეფიციართა რაოდენობის ზრდა 200-მდე წელიწადში</t>
  </si>
  <si>
    <t>აქტივობა 4.1.2.3.</t>
  </si>
  <si>
    <t xml:space="preserve"> დღის ცენტრის პროგრამიდან</t>
  </si>
  <si>
    <t xml:space="preserve"> ბენეფიციართა რაოდენობა</t>
  </si>
  <si>
    <t>ააიპ თერაპიული ცენტრი განსაკუთრებული საჭიროების მქონე ბავშვებისათვის</t>
  </si>
  <si>
    <t>ადრეული ინტერვენციის საჭიროების მქონე შეზღუდული შესაძლებლობის, განვითარების დარღვევის ან ასეთი რისკის მქონე ბავშვები (7 წლამდე), თერაპიული ინტერვენციის საჭიროების მქონე 0-დან 3 წლამდე და შეზღუდული შესაძლებლობების მქონე ბავშვები (3 დან 18 წლამდე), ასევე არასრულწლოვნები, რომელთაც ვერ დააკმაყოფილეს ბავშვთა ზრუნვის სახელმწიფო პროგრამით განსაზღვრული კრიტერიუმები, მაგრამ საჭიროებენ მსგავსი ტიპის ინტერვენციებს, უფინანსდებათ ადრეული და თერაპიული პროგრამებით გათვალისწინებული სეანსები.</t>
  </si>
  <si>
    <t>სოციალურად დაუცველი ოჯახების, მრავალშვილიანი,  დევნილების,ვეტერანთა, გარდაცვლილ დევნილთა და სხვა ოჯახების დახმარება</t>
  </si>
  <si>
    <t>დაფინანსებული ოჯახების  რაოდენობის ზრდა 5000-მდე წელიწადში</t>
  </si>
  <si>
    <t>აქტივობა 4.2.1.2</t>
  </si>
  <si>
    <t>სოციალურად დაუცველთა, მარტოხელა მშობელთა, მარტოხელა პენსიონერთა, დედ-მამით ობოლთა, სახელმწიფო ზრუნვიდან ბიოლოგიურ უჯახში რეინტეგრირებულ ბავშვთა , ვეტერანთა, უხუცეს პირთა, ჩვილ ბავშვთა კვების, სახელმწიფო მზრუნველობიდან გამოსული, ფენილკეტონურია/ ცელიაკიის დაავადების მქონე პირთა მატერიალური დახმარება</t>
  </si>
  <si>
    <t>დაკმაყოფილებული  ბენეფიციართა რაოდენობის ზრდა 300-მდე წელიწადში</t>
  </si>
  <si>
    <t>აქტივობა 4.2.1.3.</t>
  </si>
  <si>
    <t xml:space="preserve">პროგრამით მოსარგებლეა  25 წლამდე აკრედიტებული უმაღლესი სასწავლებლის სტუდენტი, რომელიც:
ა) სწავლობს საბაკალავრო ან სამაგისტრო საგანმანათლებლო საფეხურზე, არის დედ-მამით ობოლი, შეზღუდული შესაძლებლობის მქონე, მრავალშვილიანი (4 და მეტი შვილი) ან/და სოციალურად დაუცველი ოჯახიდან;
ბ) სწავლობს საბაკალავრო ან სამაგისტრო საგანმანათლებლო საფეხურზე და აქვს მაღალი აკადემიური მოსწრება (წინა სემესტრის საშუალო მონაცემით 90 ქულიდან 100 ქულამდე შეფასების ჩათვლით); 
გ) სწავლობს სოციალური მუშაობის ან ოკუპაციური თერაპიის საბაკალავრო საგანმანათლებლო საფეხურზე და აქვთ მაღალი აკადემიური მოსწრება (წინა სემესტრის საშუალო მონაცემით 90 ქულიდან 100 ქულის ჩათვლით).
</t>
  </si>
  <si>
    <t>დაკმაყოფილებული  სტუდენტების რაოდენობის ზრდა 200-მდე წელიწადში</t>
  </si>
  <si>
    <t>ოკუპირებულ ტერიტორიებიდან დევნილთა, შრომის, ჯანმრთელობის და სოციალური დაცვის სამინისტრო /განათლების მეცნიერებისა და ახალგაზრდობის სამინისტრო</t>
  </si>
  <si>
    <t>აქტივობა 4.2.1.4.</t>
  </si>
  <si>
    <t>დასაქმების ხელშემწყობი ღონისძიებები (შეხვედრა, უმუშევართა რეგისტრაცია) და დასაქმების ხელშეწყობის პროგრამა</t>
  </si>
  <si>
    <t>დასაქმების ხელშემწყობი შეხვედრების რაოდენობა (2 შეხვედრა წელიწადში)</t>
  </si>
  <si>
    <t>სსიპ დასაქმების ხელშეწყობის სახელმწიფო სააგენტო; კერძო სექტორი</t>
  </si>
  <si>
    <t>50 დასაქმებული წელიწადში</t>
  </si>
  <si>
    <t>შეზღუდული შესაძლებლობის მქონე პირთა უფლებების დაცვა და შშმ პირთა მონაწილეობა</t>
  </si>
  <si>
    <t>20 ჩართული შშმ პირი წელიწადში</t>
  </si>
  <si>
    <t>გარდაბნის მერიის შეზღუდული შესაძლებლობის მქონე პირთა საკითხებზე მომუშავე საბჭო</t>
  </si>
  <si>
    <t>აქტივობა 4.2.2.2.</t>
  </si>
  <si>
    <t>შეზღუდული შესაძლებლობის მქონე ბავშვთა და პირთა მატერიალური დახმარება</t>
  </si>
  <si>
    <t>დაკმაყოფილებული  ბენეფიციართა რაოდენობის ზრდა 350-მდე წელიწადში</t>
  </si>
  <si>
    <t>აქტივობა 4.2.2.3.</t>
  </si>
  <si>
    <t>პერსონალური ასისტენტის მომსახურებით უზრუნველყოფა  შშმ პირების სოციალიზაცია</t>
  </si>
  <si>
    <t>აქტივობა 4.2.2.4.</t>
  </si>
  <si>
    <t xml:space="preserve">შეზღუდული შესაძლებლობის მქონე და  სპეციალური საგანმანათლებლო საჭიროების მქონე ბავშვებისა და მათი ოჯახებისთვის მუნიციპალური სერვისების შესახებ საინფორმაციო კამპანია </t>
  </si>
  <si>
    <t>საინფორმაციო 10 შეხვედრა წელიწადში</t>
  </si>
  <si>
    <t xml:space="preserve">უსახლკაროთა რეგისტრაციისა  და თავშესაფრით უზრუნველყოფის ღონისძიებები </t>
  </si>
  <si>
    <t>ღონისძიებების რაოდენობა წელიწადში 2 ჯერ</t>
  </si>
  <si>
    <t>გარდაბნის მერიის უსახლკაროთა თავშესაფრით უზრუნველყოფის კომისია</t>
  </si>
  <si>
    <t>აქტივობა 4.2.3.2.</t>
  </si>
  <si>
    <t xml:space="preserve">სოციალურად დაუცველი უსახლკარო, ხანძრის ან სტიქიის შედეგად უსახლკაროდ დარჩენილი და დაზარალებული ოჯახების ბინის ქირით უზრუნველყოფა </t>
  </si>
  <si>
    <t>დაფინანსებული ოჯახების  რაოდენობის ზრდა 35 ოჯახამდე წელიწადში</t>
  </si>
  <si>
    <t xml:space="preserve">საჯარო რეესტრის ეროვნული სააგენტო  </t>
  </si>
  <si>
    <t>აქტივობა 4.2.3.3.</t>
  </si>
  <si>
    <t xml:space="preserve"> სამუშაო ჯგუფის მიერ ხანძრის ან სტიქიის შედეგად დაზიანებული საცხოვრებელი სახლის მდგომარეობის შესწავლა და დახმარება</t>
  </si>
  <si>
    <t xml:space="preserve"> დაკმაყოფილებული ოჯახების რაოდენობა წელიწადში</t>
  </si>
  <si>
    <t>გარდაბნის მერიის ხანძრის ან სტიქიის შედეგად დაზიანებული საცხოვრებელი სახლის
მდგომარეობის შემსწავლელი სამუშაო ჯგუფი</t>
  </si>
  <si>
    <t>საჯარო რეესტრის ეროვნული სააგენტო;  შინაგან საქმეთა სამინისტრო</t>
  </si>
  <si>
    <t>სოციალურ მუშაობაზე დაყრდნობით ბავშვებისა და მათი ოჯახების უფლებების დაცვა /მხარდაჭერა. ზიანის რისკების აღმოფხვრა ან აცილება, რომლებიც საფრთხეს უქმნიან ან შეიძლება შეუქმნან ბავშვების სრულფასოვან განვითარებასა და კეთილდღეობას. მატერიალური და არამატერიალური დახმარება, ავეჯითა და ტექნიკით უზრუნველყოფა, ბავშვთა სტომატოლოგიური მომსახურება.</t>
  </si>
  <si>
    <t>ბენეფიციართა რაოდენობის ზრდა 150-მდე წელიწადში</t>
  </si>
  <si>
    <t>აქტივობა 4.2.4.2.</t>
  </si>
  <si>
    <t>ბავშვთა უფლებებისა და რისკების პრევენციაზე მიმართული   საინფორმაციო შეხვედრების, ცნობიერების ასამაღლებელი ღონისძიებებისა და ტრენინგ-კურსების ჩატარება</t>
  </si>
  <si>
    <t>წელიწადში 10 ღონისძიება</t>
  </si>
  <si>
    <t>აქტივობა 4.2.4.3.</t>
  </si>
  <si>
    <t>ბავშვისა და ოჯახის  სოციალური მუშაკების რაოდენობის გაზრდა და მათი მუნიციპალიტეტის ტერიტორიაზე სამოქმედო უბნების განსაზღვრა</t>
  </si>
  <si>
    <t>სოციალური მუშაკის რაოდენობის გაზრდა 2-ით</t>
  </si>
  <si>
    <t>მიმწოდებელი ორგანიზაციების მიერ დღის ცენტრში, უფროსი ასაკის ადამიანების (60+) ბაზისური საჭიროებების დაკმაყოფილებისათვის მომსახურების ხელმისაწვდომობის, სოციალური ინტეგრაციისა და სოციალურ-ეკონომიკურ ცხოვრებაში ჩართვის ხელშეწყობა.</t>
  </si>
  <si>
    <t>ბენეფიციართა რაოდენობის ზრდა 40-მდე წელიწადში</t>
  </si>
  <si>
    <t>ტენდერით გამოვლინებული მიმწოდებელი ორგანიზაცია</t>
  </si>
  <si>
    <t>აქტივობა 4.2.5.2.</t>
  </si>
  <si>
    <t xml:space="preserve"> მოწყვლადი ჯგუფების საჭიროებათა კვლევა, მასზე დაფუძნებული სერვისების შესაქმნელად.</t>
  </si>
  <si>
    <t>კვლევა 2 სამიზნე ჯგუფზე</t>
  </si>
  <si>
    <t xml:space="preserve"> კვლევაზე დაფუძნებული 3 პროგრამის შექმნა</t>
  </si>
  <si>
    <t>კვლევა</t>
  </si>
  <si>
    <t>აქტივობა 4.2.5.3.</t>
  </si>
  <si>
    <t>შინ მოვლის პროგრამით პაციენტის ჯანმრთელობის მდგომარეობის სტაბილიზაცია და ცხოვრების ხარისხის გაუმჯობესება (სამედიცინო და საექთნო მომსახურება, პერსონალური მოვლა და მხარდაჭერა სხვადასხვა საჭიროებებზე)</t>
  </si>
  <si>
    <t>ბენეფიციართა რაოდენობის ზრდა 10-მდე წელიწადში</t>
  </si>
  <si>
    <t xml:space="preserve"> მიმწოდებელი ორგანიზაცია</t>
  </si>
  <si>
    <t>სპორტის სხვადასხვა სახეობაში ტურნირების გამართვა მუნიციპალიტეტის მასშტაბით, რაც ხელს შეუწყობს  უკვე არსებული სპორტის წრეების პოპულარიზაციას და ჯანსაღი ცხოვრების წესის დამკვიდრებას</t>
  </si>
  <si>
    <t>მუნიციპალიტეტში  სპორტული სივრცით მოსარგებლე ახალგაზრდების რაოდენობა</t>
  </si>
  <si>
    <t>მიღება-ჩაბარების აქტი</t>
  </si>
  <si>
    <t>გარდაბნის მუნიციპალიტეტი</t>
  </si>
  <si>
    <t>სპორტის სამინისტრო</t>
  </si>
  <si>
    <t xml:space="preserve">სახალხო-რელიგიურ  დღესასწაულებში მუნიციპალიტეტში არსებული სოფლების იდენტობის შესაბამისი   სპორტული ტრადიციის შენარჩუნება / განვითარება და ახალგაზრდების ჩართულობის გაზრდა  ასევე </t>
  </si>
  <si>
    <t>სპორტულ წრეებში  პერსონალის პროფესიული განვითარების მიზნით ტრენინგების,სემინარების და სამუშაო შეხვედრების ორგანიზება.</t>
  </si>
  <si>
    <t xml:space="preserve"> კვალიფიკაცია ამაღლებული  მწვრთნელების  რაოდენობა</t>
  </si>
  <si>
    <t>ფოტომასალა</t>
  </si>
  <si>
    <t xml:space="preserve">სპორტის სხვადასხვა სახეობაში ადგილობრივი და საერთაშორისო ტურნირების და ჩემპიონატების    ორგანიზება/დაგეგმვა/ განხორციელება, მუნიციპალიტეტში სპორტული ცხოვრების განვიათარებისთვის </t>
  </si>
  <si>
    <t>მუნიციპალიტეტში სპორტული ცხოვრების წესის დამკვიდრება.</t>
  </si>
  <si>
    <t>მემორანდუმი</t>
  </si>
  <si>
    <t>მუნიციპალიტეტის მასშტაბით წარმატებულ სპორტცმენთა და მწვრთნელთა დაჯილდოების და წახალისების პროგრამის განვითარება შემდგომში სპორტში ჩართული ადამიანებისთვის მიტივაციის გაზრდის მიზნით.</t>
  </si>
  <si>
    <t>გარდაბნის მუნიციპალიტეტის საკრებულოს მიერ მიღებული დადგენილება</t>
  </si>
  <si>
    <t>სოფელ მარტყოფში სპორტული დარბაზის მოწყობა I ეტაპი</t>
  </si>
  <si>
    <t>მიღება-ჩაბარება და ფოტოსურათი</t>
  </si>
  <si>
    <t>სოფელ ნორიოში საჭიდაო დარბაზის მოწყობა I ეტაპი</t>
  </si>
  <si>
    <t>სოფელ სართიჭალაში არსებული საჭიდაო დარბაზის რეკონსტრუქცია</t>
  </si>
  <si>
    <t>სოფელ მარტყოფში სპორტული დარბაზის მოწყობა II ეტაპი</t>
  </si>
  <si>
    <t>სოფელ ნორიოში საჭიდაო დარბაზის მოწყობა II ეტაპი</t>
  </si>
  <si>
    <t>სოფელ ლემშვენიერაში მინი მოედნის მოწყობა</t>
  </si>
  <si>
    <t>მრავალფუნქციური სპორტული   კომპლექსის მშენებლობა და აღჭურვა სხვადასხვა სპორტის სახეობებისთვის განკუთვნილი ინვენტარით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</si>
  <si>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ძიუდოს დარბაზის  რეაბილიტაცია, უსაფრთხო სავარჯიშო გარემოს შექმნა და   შესაბამისი ინვენტარით აღჭურვა.</t>
  </si>
  <si>
    <t>2028-2032</t>
  </si>
  <si>
    <t>კრივის დარბაზის  მშენებლობა  უსაფრთხო სავარჯიშო გარემოს შექმნა და   შესაბამისი ინვენტარით აღჭურვა.</t>
  </si>
  <si>
    <t>2028-2030</t>
  </si>
  <si>
    <t>თავისუფალი სტილით საჭიდაო  დარბაზის  მშენებლობა   და   შესაბამისი ინვენტარით აღჭურვა.</t>
  </si>
  <si>
    <t>ცენტრალულ სტადიონზე ტრიბუნების მონტაჟი ,  შენობის  რეაბილიტაცია  და ეზოს მოწყობა  რაც ხელს შეუწყობს სპორტული  ღონისძიებების ხარისხიან განხორციელებას  ადგილობრივი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</si>
  <si>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 xml:space="preserve">   სპორტის სასახლის მშენებლობა და აღჭურვა სხვადასხვა სპორტის სახეობისთვის განკუთვნილი ინვენტარით ხელს შეუწყობს სპორტული  ღონისძიებების ხარისხიან განხორციელებას  ადგილობრივი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</si>
  <si>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2029-2033</t>
  </si>
  <si>
    <t>საცურაო აუზის მშენებლობა და აღჭურვა  შესწაბამისი  ინვენტარით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</si>
  <si>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ფიტნეს და სარეაბილიტაციო ცენტრის  მშენებლობა და აღჭურვა  შესწაბამისი  ინვენტარით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</si>
  <si>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ღია ტრენაჟორების მოწყობა მუნიციპალიტეტის მასშტაბით 50 ერთეული.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</si>
  <si>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2027-2031</t>
  </si>
  <si>
    <t>ჩოგბურთის კორტის მშენებლობა და შესაბამისი ინვენტარით აღწურვა,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</si>
  <si>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რაგბის სტადიონის მშენებლობა და აღჭურვა  შესწაბამისი  ინვენტარით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</si>
  <si>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იპოდრომის მშენებლობა  და შესაბამისი ინვენტარით  აღჭურვა, რაც ხელს შეუწყბოს საცხენოსნო კლუბების ჩამოყალიბებას  ტურების მოწყობას  და პოპულარიცაზაციას.</t>
  </si>
  <si>
    <t>ძიუდოს დარბაზის  მშენებლობა უსაფრთხო სავარჯიშო გარემოს შექმნა და   შესაბამისი ინვენტარით აღჭურვა.</t>
  </si>
  <si>
    <t>კრივის დარბაზის  რეაბილიტაცია უსაფრთხო სავარჯიშო გარემოს შექმნა და   შესაბამისი ინვენტარით აღჭურვა.</t>
  </si>
  <si>
    <t>მინი სტადიონების  მოწყობა მუნიციპალიტეტის მასშტაბით 20 ერთეული(ახალი) და უკვე არსებულის სრული რეაბილიტაცია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</si>
  <si>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2030-2033</t>
  </si>
  <si>
    <t>სოფ.ყარაჯალარში კიკბოქსინგის დარბაზის რეაბილიტაცია  და აღჭურვა  შესწაბამისი  ინვენტარით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</si>
  <si>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2033-2037</t>
  </si>
  <si>
    <t>სოფ გამარჯვებაში თავისუფალი სტილით ჭიდაობის დარბაზის რეაბილიტაცია   და აღჭურვა  ინვენტარით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</si>
  <si>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სოფ.გამარჯვებაში  საფეხბურთო სტადიონის მშენებლობა  და აღჭურვა  რაც ხელს შეუწყობს სპორტული  ღონისძიებების ხარისხიან განხორციელებას  ადგილობრივი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</si>
  <si>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სოფ.გამარჯვებაში ფიტნეს დარბაზის მშენებლბოა და აღჭურვა შესაბამისი ტრენაჟორებით,    რაც ხელს შეუწყობს სპორტული  ღონისძიებების ხარისხიან განხორციელებას  ადგილობრივი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</si>
  <si>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სოფ თელეთში თავისუფალი სტილით ჭიდაობის დარბაზის რეაბილიტაცია   და აღჭურვა     ინვენტარით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</si>
  <si>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თელეთში  საფეხბურთო სტადიონის მშენებლობა  და აღჭურვა  რაც ხელს შეუწყობს სპორტული  ღონისძიებების ხარისხიან განხორციელებას  ადგილობრივი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</si>
  <si>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 xml:space="preserve"> სპორტული   დარბაზის  მშენებლობა და აღჭურვა   საჭირო ინვენტარით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</si>
  <si>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სოფ.კრწანისში ძიუდოს დარბაზის რეაბილიტაცია და აღჭურვა საჭირო ინვენტარით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</si>
  <si>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ძიუდოს დარბაზის  რეაბილიტაცია  უსაფრთხო სავარჯიშო გარემოს შექმნა და   შესაბამისი ინვენტარით აღჭურვა.</t>
  </si>
  <si>
    <t>მკლავჭიდის  დარბაზის  რეაბილიტაცია  უსაფრთხო სავარჯიშო გარემოს შექმნა და   შესაბამისი ინვენტარით აღჭურვა.</t>
  </si>
  <si>
    <t>მარტყოფში  საფეხბურთო სტადიონის მშენებლობა  და აღჭურვა  რაც ხელს შეუწყობს სპორტული  ღონისძიებების ხარისხიან განხორციელებას  ადგილობრივი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</si>
  <si>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2030-2034</t>
  </si>
  <si>
    <t>2029-2032</t>
  </si>
  <si>
    <t>2031-2034</t>
  </si>
  <si>
    <t>სოფ.კრწანისში კლდეზე სპორტული ცოცვის ღია კედლის  მოწყობა და შესაბამისი ინვენტარით აღჭურვა ხელს შეუწყობს მოსახლეობაში   ნაკლებად პოპულარული სპორტის სახეობის განვითარებას  და  ცხოვრების ჯანსაღი სტილის პოპულარიზაციას</t>
  </si>
  <si>
    <t>სოფ.ჯანდარაში  სპორტული დარბაზის მშენებლობა  აღჭურვა  შესწაბამისი  ინვენტარით რაც ხელს შეუწყობს მოსახლეობაში ჯანსაღი ცხოვრების პოპულარიზაციას    სპორტული  პოტენციალის გაძლიერებას და  მაღალ  ჩართულობას. აღნიშნული სივრცე იქნება ინკლუზიური და თანაბრად ხელმისაწვდომი ყველა მოქალაქისთვის.</t>
  </si>
  <si>
    <t>2031-2035</t>
  </si>
  <si>
    <t>2031-2036</t>
  </si>
  <si>
    <t>აქტივობა 5.3.1.1 სოფელ მარტყოფში სპორტული დარბაზის მოწყობა I ეტაპი</t>
  </si>
  <si>
    <t>აქტივობა 5.3.1.2 სოფელ ნორიოში საჭიდაო დარბაზის მოწყობა I ეტაპი</t>
  </si>
  <si>
    <t>აქტივობა 5.3.1.3 სოფელ სართიჭალაში არსებული საჭიდაო დარბაზის რეკონსტრუქცია</t>
  </si>
  <si>
    <t>აქტივობა 5.3.1.4 სოფელ მარტყოფში სპორტული დარბაზის მოწყობა II ეტაპი</t>
  </si>
  <si>
    <t>აქტივობა 5.3.1.5 სოფელ ნორიოში საჭიდაო დარბაზის მოწყობა II ეტაპი</t>
  </si>
  <si>
    <t>აქტივობა 5.3.1.6 სოფელ ლემშვენიერაში მინი მოედნის მოწყობა</t>
  </si>
  <si>
    <t xml:space="preserve">აქტივობა 5.3.1.7  სოფ. კრწანისში მრავალფუნქციური სპორტული კომპლექსის მშენებლობა </t>
  </si>
  <si>
    <t>აქტივობა 5.3.1.8 ქ.გარდაბნის ძიუდოს დარბაზის რეაბილიტაცია</t>
  </si>
  <si>
    <t>აქტივობა 5.3.1.9 ქ.გარდაბნის  კრივის დარბაზის  მშენებლობა</t>
  </si>
  <si>
    <t>აქტივობა 5.3.1.10  ქ.გარდაბნის თავისუფალი სტილით ჭიდაობის დარბაზის  მშენებლობა/აღჭურვა</t>
  </si>
  <si>
    <t>აქტივობა 5.3.1.11  ქ.გარდაბნის ცენტრალური სტადიონის  სრული რეაბილიტაცია</t>
  </si>
  <si>
    <t>აქტივობა 5.3.1.12 ქ.გარდაბნის სპორტის სასახლის მშენებლობა</t>
  </si>
  <si>
    <t>აქტივობა 5.3.1.13 ქ.გარდაბნის საცურაო ავზის მშენებლობა</t>
  </si>
  <si>
    <t>აქტივობა 5.3.1.14  ქ.გარდაბნის   ფიტნეს და სარეაბილიტაციო ცენტრის მშენებლობა</t>
  </si>
  <si>
    <t>აქტივობა 5.3.1.15 მუნიციპალიტეტის მასშტაბით   ღია ტრენაჟორების მოწყობა</t>
  </si>
  <si>
    <t xml:space="preserve">აქტივობა 5.3.1.16 ქ.გარდაბნის ჩოგბურთის კორტის მშენებლობა </t>
  </si>
  <si>
    <t>აქტივობა 5.3.1.17 ქ.გარდაბანში რაგბის სტადიონის მშენებლობა</t>
  </si>
  <si>
    <t xml:space="preserve">აქტივობა 5.3.1.18 სოფელ ლემშვანიერაში   იპოდრომის მშენებლობა </t>
  </si>
  <si>
    <t>აქტივობა 5.3.1.19 სოფ.ლემშვანიერაში  ძიუდოს  დარბაზის მშენებლობა</t>
  </si>
  <si>
    <t>აქტივობა 5.3.1.20 სოფ.ლემშვანიერაში კრივის დარბაზის რეაბილიტაცია</t>
  </si>
  <si>
    <t>აქტივობა 5.3.1.21 მუნიციპალიტეტის მასშტაბით მინი სტადიონის მოწყობა და უკვე არსებულის რეაბილიტაცია</t>
  </si>
  <si>
    <t xml:space="preserve">აქტივობა 5.3.1.22 გაჩიანის თემი (აღთაკლია,ყარათაკლია,ყარაჯალარში)  მრავალფუნქციური სპორტული კომპლექსის მშენებლობა </t>
  </si>
  <si>
    <t>აქტივობა 5.3.1.23 სოფ.ყარაჯალარში კიკბოქსინგის დარბაზის რეაბილიტაცია</t>
  </si>
  <si>
    <t>აქტივობა 5.3.1.24 (ქესალო,ნაზარლო,ვახტანგისში) მრავალფუნქციური სპორტული კომპლექსის</t>
  </si>
  <si>
    <t>აქტივობა 5.3.1.25 სოფ.გამარჯვებაში თავისუფალი სტილით ჭიდაობის დარბაზის სრული რეაბილიტაცია და ინვენტარით აღჭურვა</t>
  </si>
  <si>
    <t>აქტივობა 5.3.1.26 სოფ.გამარჯვებაში  ცენტრალური საფეხბურტო სტადიონის მშენებლობა</t>
  </si>
  <si>
    <t>აქტივობა 5.3.1.27 სოფ,გამარჯვებაში ფიტნეს ცენტრის მშენებლობა</t>
  </si>
  <si>
    <t xml:space="preserve">აქტივობა 5.3.1.28 სოფ.თელეთში თავისუფალი სტილით ჭიდაობის დარბაზის  სრული რეაბილიტაცია და ინვენტარით აღჭურვა </t>
  </si>
  <si>
    <t>აქტივობა 5.3.1.29 სოფ.თელეთში ცენტრალური საფეხბურთო სტადიონის  მშენებლობა</t>
  </si>
  <si>
    <t>აქტივობა 5.3.1.30 სოფ.კუმისში სპორტული  დარბაზის მშენებლობა</t>
  </si>
  <si>
    <t>აქტივობა 5.3.1.31 სოფ. კრწანისში ძიუდოს დარბაზის რეაბილიტაცია</t>
  </si>
  <si>
    <t>აქტივობა 5.3.1.32  სოფ. მარტყოფში ძიუდოს დარბაზის სრული რეაბილიტაცია და ინვენტარით აღჭურვა</t>
  </si>
  <si>
    <t>აქტივობა 5.3.1.33 სოფ. მარტყოფში მკლავჭიდის  დარბაზის  რეაბილიტაცია</t>
  </si>
  <si>
    <t>აქტივობა 5.3.1.34 სოფ.მარტყოფში ცენტრალური საფეხბურთო სტადიონის  მშენებლობა</t>
  </si>
  <si>
    <t xml:space="preserve">აქტივობა 5.3.1.35 სოფ.მარტყოფში  მრავალფუნქციური სპორტული კომპლექსის მშენებლობა </t>
  </si>
  <si>
    <t>აქტივობა 5.3.1.36  სოფელ ნორიოში     ძიუდოს დარბაზის სრული რეაბილიტაცია და ინვენტარით აღჭურვა</t>
  </si>
  <si>
    <t>აქტივობა 5.3.1.37 სოფ.კრწანისში კლდეზე სპორტული ცოცვის ღია კედლის  მოწყობა</t>
  </si>
  <si>
    <t>აქტივობა 5.3.1.38 სოფ.ჯანდარაში  სპორტული დარბაზის მშენებლობა</t>
  </si>
  <si>
    <t>აქტივობა 5.3.1.39 სოფ.სართიჭალაში  რაგბის  სტადიონის მშენებლობა</t>
  </si>
  <si>
    <t xml:space="preserve">აქტივობა 5.3.1.40 სოფ. სართიჭალაში  მრავალფუნქციური სპორტული კომპლექსის მშენებლობა </t>
  </si>
  <si>
    <t>აქტივობა 5.3.1.41  სოფ. სართიჭალაში  ძიუდოს დარბაზის სრული რეაბილიტაცია და ინვენტარით აღჭურვა</t>
  </si>
  <si>
    <t>აქტივობა 5.3.2.1 სპორტის სხვადასხვა სახეობაში მუნიციპალური შეჯიბრებების ორგანიზება და განხორციელება</t>
  </si>
  <si>
    <t xml:space="preserve">აქტივობა 5.3.2.2  მუნიციპალიტეტში უკვე არსებული სპორტული ღონისძიებების განვითარება და მასშტაბის ზრდა
</t>
  </si>
  <si>
    <t>აქტივობა 5.3.2.3 სპორტული სერვისების განვითარება</t>
  </si>
  <si>
    <t xml:space="preserve">აქტივობა 5.3.2.4 სპორტულ ფედერაციებთან და ასოციაცებთან  თანამშრომლობა
</t>
  </si>
  <si>
    <t xml:space="preserve">აქტივობა 5.3.4.5 დაჯილდოების და წახალისების პროგრამის განვითარება
</t>
  </si>
  <si>
    <t>ახალი საჯარო სკოლის მშენებლობა მიზნად ისახავს თანამედროვე სტანდარტების შესაბამისი საგანამანათლებლო ინფრასტრუქტურის შექმნას, უსაფრთხო და ადაპტირებული სასწავლო გარემოს უზრუნველყოფას, განათლების ხარისხის გაუმჯობესებას და მოსწავლეთა ხელმისაწვდომობის ზრდას ხარისხიან განათლებაზე</t>
  </si>
  <si>
    <t xml:space="preserve">აშენებული სკოლა </t>
  </si>
  <si>
    <t>განათლების მეცნიერების და ახალგაზრდობის სამინისტრო</t>
  </si>
  <si>
    <t xml:space="preserve"> საჯარო სკოლის რეაბილიტაცია მიზნად ისახავს თანამედროვე სტანდარტების შესაბამისი საგანამანათლებლო ინფრასტრუქტურის შექმნას, უსაფრთხო და ადაპტირებული სასწავლო გარემოს უზრუნველყოფას, განათლების ხარისხის გაუმჯობესებას და მოსწავლეთა ხელმისაწვდომობის ზრდას ხარისხიან განათლებაზე</t>
  </si>
  <si>
    <t>ბაღის რეაბილიტაცია  მიზნად ისახავს სკოლამდელი აღზრდის ხელმისაწვდომობის ზრდას, უსაფრთხო, კომფორტულ და განვითარებაზე ორიენტირებული გარემოს შექმნას, ბავშვთა ადრეული განვითარების ხელშეწყობას და მშობლების სოციალური, შრომითი ჩართულობის მხარდაჭერას.</t>
  </si>
  <si>
    <t>ახალი საბავშვო ბაღების მშენებელობა მიზნად ისახავს სკოლამდელი აღზრდის ხელმისაწვდომობის ზრდას, უსაფრთხო, კომფორტულ და განვითარებაზე ორიენტირებული გარემოს შექმნას, ბავშვთა ადრეული განვითარების ხელშეწყობას და მშობლების სოციალური, შრომითი ჩართულობის მხარდაჭერას.</t>
  </si>
  <si>
    <t>2028-2029</t>
  </si>
  <si>
    <t>ახალი საჯარო სკოლების მშენებლობა მიზნად ისახავს თანამედროვე სტანდარტების შესაბამისი საგანამანათლებლო ინფრასტრუქტურის შექმნას, უსაფრთხო და ადაპტირებული სასწავლო გარემოს უზრუნველყოფას, განათლების ხარისხის გაუმჯობესებას და მოსწავლეთა ხელმისაწვდომობის ზრდას ხარისხიან განათლებაზე</t>
  </si>
  <si>
    <t>აშენებული ბაღი</t>
  </si>
  <si>
    <t>მუნიციპალიტეტის მერია</t>
  </si>
  <si>
    <t>2030-2031</t>
  </si>
  <si>
    <t>2031-2032</t>
  </si>
  <si>
    <t>მუნიციპალიტეტში არსებული საბიბლიოთეკე  სივრცეების მოწყობა/ რეაბილიტაცია, სადაც მოსახლეობას ექნება წვდომა წიგნებთან, ინტერნეთთან და  საგანმანათლებლო რესურსებზე.</t>
  </si>
  <si>
    <t>მოსარგებლე ადამიანების რაოდენობა</t>
  </si>
  <si>
    <t>მოსწავლეებისა და ახალგაზრდებისთვის თანამედროვე საგანმანათლებლო სივრცის შექმნა,   ექნებათ წვდომა წიგნებზე, ციფრულ რესურსებზე  და საგანმანათლებლო პროგრამებზე,</t>
  </si>
  <si>
    <t xml:space="preserve">სსიპ - ზურაბ ჟვანიას სახელობის სახელმწიფო ადმინისტრირების სკოლის „სახელმწიფო ენის სწავლებისა და ინტეგრაციის პროგრამის" ფარგლებში, მუნიციპალიტეტში მცხოვრები ეთნიკური/ეროვნული უმცირესობებისთვის და სხვა დაინტერესებული პირებისთვის სახელმწიფო ენის სწავლება </t>
  </si>
  <si>
    <t>პროგრამით გადამზადებული ეროვნული უმცირესობის წარმომადგენელთა რაოდენობა (წელიწადში არანაკლებ 300 პირი)</t>
  </si>
  <si>
    <t>სსიპ - ზურაბ ჟვანიას სახელობის სახელმწიფო ადმინისტრირების სკოლის ანგარიში</t>
  </si>
  <si>
    <t>სსიპ - ზურაბ ჟვანიას სახელობის სახელმწიფო ადმინისტრირების სკოლა</t>
  </si>
  <si>
    <t>2026-2030</t>
  </si>
  <si>
    <t>სსიპ - ზურაბ ჟვანიას სახელობის სახელმწიფო ადმინისტრირების სკოლის მიერ მუნიციპალიტეტში ჩატარდება ღია კარის დღეები/საინფორმაციო შეხვედრები.</t>
  </si>
  <si>
    <t>ჩატარებული ღია კარის დღეების/საინფორმაციო შეხვედრების რაოდენობა (წელიწადში არანაკლებ 4 შეხვედრა)</t>
  </si>
  <si>
    <t>პროფესიულ განათლებაზე ხელმისაწვდომობის გაზრდის მიზნით</t>
  </si>
  <si>
    <t>ზოგადსაგანმანათლებლო დაწესებულებაში დასრულებულია,  პროფესიული მომზადების პროგრამის დანერგვის მიზნით, შესაბამისის სივრცის მცირე სარეაბილიტაციო სამუშაოები და აღჭურვა</t>
  </si>
  <si>
    <t>პროექტის ანგარიში</t>
  </si>
  <si>
    <t>საქართველოს განათლების, მეცნიერებისა და ახალგაზრდობის სამინისტრო</t>
  </si>
  <si>
    <t>აზიის განვითარების ბანკი</t>
  </si>
  <si>
    <t xml:space="preserve">აქტივობა 5.1.2.1 სოფელ თელეთში სკოლის მშენებლობა </t>
  </si>
  <si>
    <t>აქტივობა 5.1.2.2 სოფელ კალინინოს საჯარო სკოლის რეაბილიტაცია</t>
  </si>
  <si>
    <t>აქტივობა 5.1.2.3  სოფელ ქესალოს საჯარო სკოლის რეაბილიტაცია</t>
  </si>
  <si>
    <t>აქტივობა 5.1.2.4 სოფელ ათაქლიის  საჯარო სკოლის რეაბილიტაცია</t>
  </si>
  <si>
    <t>აქტივობა 5.1.2.5 ქ.გარდაბანში #1  საბავშვო ბაღის რეაბილიტაცია</t>
  </si>
  <si>
    <t>აქტივობა 5.1.2.6 ქ.გარდაბანში N3 საჯარო სკოლის რეაბილიტაცია</t>
  </si>
  <si>
    <t>აქტივობა 5.1.2.7 სოფელ ვახტანგისის #1 საჯარო სკოლის რეაბილიტაცია</t>
  </si>
  <si>
    <t>აქტივობა 5.1.2.8  სოფელ ყარათაქლიის საჯარო სკოლის რეაბილიტაცია</t>
  </si>
  <si>
    <t>აქტივობა 5.1.2.9 სოფელ ყარაჯალარში ახალი საბავშვო ბაღის მშენებლობა</t>
  </si>
  <si>
    <t>აქტივობა 5.1.2.10 სოფელ კრწანისში ახალი საბავშვო ბაღის მშენებლობა</t>
  </si>
  <si>
    <t>აქტივობა 5.1.2.11 სოფელ ფოლადაანთკარში ახალი საბავშვო ბაღის მშენებლობა</t>
  </si>
  <si>
    <t>აქტივობა 5.1.2.12 ქ.გარდაბანში #4  საბავშვო ბაღის რეაბილიტაცია</t>
  </si>
  <si>
    <t>აქტივობა 5.1.2.13 ქ.გარდაბანში #5 საბავშვო ბაღის რეაბილიტაცია</t>
  </si>
  <si>
    <t>აქტივობა 5.1.2.14 სოფელ ქესალოს  საბავშვო ბაღის რეაბილიტაცია</t>
  </si>
  <si>
    <t>აქტივობა 5.1.2.15 სოფელ ნაზარლოს   საბავშვო ბაღის რეაბილიტაცია</t>
  </si>
  <si>
    <t>აქტივობა 5.1.2.16 სოფელ ფოლადაანთკარში ახალი სკოლის მშენებლობა</t>
  </si>
  <si>
    <t>აქტივობა 5.1.2.17 სოფელ თაზაქენდის საჯარო სკოლის რეაბილიტაცია</t>
  </si>
  <si>
    <t>აქტივობა 5.1.2.18  სოფელ კრწანისის საჯარო სკოლის რეაბილიტაცია</t>
  </si>
  <si>
    <t>აქტივობა 5.1.2.19 სოფელ სართიჭალის #3 საჯარო სკოლის რეაბილიტაცია</t>
  </si>
  <si>
    <t>აქტივობა 5.1.2.20 სოფელ ყარაჯალარის  საჯარო სკოლის რეაბილიტაცია</t>
  </si>
  <si>
    <t>აქტივობა 5.1.2.21  სოფელ ნაზარლოს საჯარო სკოლის რეაბილიტაცია</t>
  </si>
  <si>
    <t>აქტივობა 5.1.2.22 სოფელ ვახტანგისში ახალი საბავშვო ბაღის მშენებლობა</t>
  </si>
  <si>
    <t>აქტივობა 5.1.2.23 სოფელ ვახტანგისში  N2 ახალი სკოლის მშენებლობა</t>
  </si>
  <si>
    <t>აქტივობა 5.1.2.24  სოფელ ახალისოფლის საჯარო სკოლის რეაბილიტაცია</t>
  </si>
  <si>
    <t>აქტივობა 5.1.2.25 ქ.გარდაბნის #6 საჯარო სკოლის რეაბილიტაცია</t>
  </si>
  <si>
    <t>აქტივობა 5.1.2.26 სოფელ ვაზიანის #1 საჯარო სკოლის რეაბილიტაცია</t>
  </si>
  <si>
    <t>აქტივობა 5.1.2.27  სოფელ ვაზიანის #2 საჯარო სკოლის რეაბილიტაცია</t>
  </si>
  <si>
    <t>აქტივობა 5.1.2.28  სოფელ ლემშვენიერას საჯარო სკოლის რეაბილიტაცია</t>
  </si>
  <si>
    <t>აქტივობა 5.1.2.29  სოფელ ნაგების საჯარო სკოლის რეაბილიტაცია</t>
  </si>
  <si>
    <t>აქტივობა 5.1.2.30 სოფელ საცხენისის საჯარო სკოლის რეაბილიტაცია</t>
  </si>
  <si>
    <t>აქტივობა 5.1.2.31 ქ.გარდაბანში 2 ერთეული  ახალი საბავშვო ბაღის მშენებლობა</t>
  </si>
  <si>
    <t>აქტივობა 5.1.2.32 ქ.გარდაბანში #2საბავშვო ბაღის რეაბილიტაცია</t>
  </si>
  <si>
    <t>აქტივობა 5.1.2.33  ქ.გარდაბანში #3 საბავშვო ბაღის რეაბილიტაცია</t>
  </si>
  <si>
    <t>აქტივობა 5.1.2.34 სოფელ სართიჭალაში #1  საბავშვო ბაღის რეაბილიტაცია</t>
  </si>
  <si>
    <t>აქტივობა 5.1.2.35 სოფელ გამარჯვებაში #3  საბავშვო ბაღის რეაბილიტაცია</t>
  </si>
  <si>
    <t>აქტივობა 5.1.2.36  სოფელ კრწანისის  საბავშვო ბაღის რეაბილიტაცია</t>
  </si>
  <si>
    <t>აქტივობა 5.1.2.37  სოფელ ნაგების  საბავშვო ბაღის რეაბილიტაცია</t>
  </si>
  <si>
    <t>აქტივობა 5.1.2.38  სოფელ მარტყოფის #1  საბავშვო ბაღის რეაბილიტაცია</t>
  </si>
  <si>
    <t>აქტივობა 5.1.2.39 სოფელ მარტყოფის #2  საბავშვო ბაღის რეაბილიტაცია</t>
  </si>
  <si>
    <t>აქტივობა 5.1.2.40 სოფელ კალინინოს საბავშვო ბაღის რეაბილიტაცია</t>
  </si>
  <si>
    <t>აქტივობა 5.1.2.41  სოფელ ნორიოს საბავშვო ბაღის რეაბილიტაცია</t>
  </si>
  <si>
    <t>აქტივობა 5.1.2.42 სოფელ ახალი სოფლის  საბავშვო ბაღის რეაბილიტაცია</t>
  </si>
  <si>
    <t>აქტივობა 5.1.2.43 სოფელ საცხენისის  საბავშვო ბაღის რეაბილიტაცია</t>
  </si>
  <si>
    <t>აქტივობა 5.1.2.44  სოფელ მუღანლოს  საბავშვო ბაღის რეაბილიტაცია</t>
  </si>
  <si>
    <t>აქტივობა 5.1.2.45 სოფელ ვაზიანის  საბავშვო ბაღის რეაბილიტაცია</t>
  </si>
  <si>
    <t>აქტივობა 5.1.2.46 სოფელ ახალი სამგორის  საბავშვო ბაღის რეაბილიტაცია</t>
  </si>
  <si>
    <t>აქტივობა 5.1.2.47  სოფელ ლემშვენიერას #2 საბავშვო ბაღის რეაბილიტაცია</t>
  </si>
  <si>
    <t>აქტივობა 5.1.2.48 სოფელ მზიანეთის საბავშვო ბაღის რეაბილიტაცია</t>
  </si>
  <si>
    <t>აქტივობა 5.1.2.49 სოფელ ყარაჯალარის   საბავშვო ბაღის რეაბილიტაცია</t>
  </si>
  <si>
    <t>აქტივობა 5.1.2.50 სოფელ ჯანდარის   საბავშვო ბაღის რეაბილიტაცია</t>
  </si>
  <si>
    <t>აქტივობა 5.1.2.51 სოფელ ყარათაქლიის   საბავშვო ბაღის რეაბილიტაცია</t>
  </si>
  <si>
    <t>აქტივობა 5.1.2.52  ბიბლიოთეკებისა და სამკითხველო დარბაზების მოწყობა</t>
  </si>
  <si>
    <t>აქტივობა 5.1.2.53   ქ.გარდაბანში მედიათეკის მოწყობა</t>
  </si>
  <si>
    <t xml:space="preserve">აქტივობა 5.1.2.54 მუნიციპალიტეტში მცხოვრები ეთნიკური/ეროვნული უმცირესობებისთვის და სხვა დაინტერესებული პირებისთვის სახელმწიფო ენის სწავლება </t>
  </si>
  <si>
    <t>აქტივობა 5.1.2.55 სახელმწიფო ენის პოპულარიზების მიზნით მუნიციპალიტეტის მასშტაბით სხვადასხვა ღონისძიების დაგეგმვა-განხორციელება</t>
  </si>
  <si>
    <t>აქტივობა 5.1.2.56 სსიპ - ქ. გარდაბნის N1 საჯარო სკოლაში პროფესიული მომზადების პროგრამის დანერგვის მიზნით, შესაბამისი სივრცის მცირე სარეაბილიტაციო სამუშაოები და აღჭურვა</t>
  </si>
  <si>
    <t>ახალი და რეაბილიტირებული საგანმანათლებლო სივრცეეების რაოდენობა. ჩატარებული საგანმანათლებლო ღონისძიებების რაოდენობა. პროგრამით მოსარგებლე სამიზნე ჯგუფების  ჩართულობის მაჩვენებელი.</t>
  </si>
  <si>
    <t xml:space="preserve"> ფინანსური რესურსის ნაკლებობა, ინფრასტრუქტურული სამუშაოების  შეფერხება.</t>
  </si>
  <si>
    <t>შეზღუდული ფინანსური რესურსები, არახელსაყრელი კლიმატური პირობები და კონტრაქტორის მიერ სამუშაოების არაჯეროვანი შესრულება.</t>
  </si>
  <si>
    <t>აქტივობა 6.1.1.1. ორ ადმინისტრაციულ ერთეულში გარდაბანსა და კალინინოში ერთი ახალგაზრდული სივრცის მშენებლობა</t>
  </si>
  <si>
    <t xml:space="preserve"> გარდაბანისა და კალინინოს  ადმინისტრაციულ ერთეულში ერთი ახალგაზრდული სივრცის მშენებლობა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 </t>
  </si>
  <si>
    <t>მუნიციპალიტეტში ახალგაზრდული სივრცით მოსარგებლე ახალგაზრდების რაოდენობა</t>
  </si>
  <si>
    <t>მიღება-ჩაბარების აქტი;  ფოტომასალა</t>
  </si>
  <si>
    <t>2029-2035</t>
  </si>
  <si>
    <t>აქტივობა 6.1.1.2. ახალსოფლის ადმინისტრაციულ ერთეულში ახალგაზრდული სივრცის მოწყობა</t>
  </si>
  <si>
    <t>ახალსოფლის ადმინისტრაციულ ერთეულში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</si>
  <si>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2029-2036</t>
  </si>
  <si>
    <t>აქტივობა 6.1.1.3. ახალსამგორის ადმინისტრაციულ ერთეულში ახალგაზრდული სივრცის მოწყობა</t>
  </si>
  <si>
    <t>ახალსამგორის ადმინისტრაციულ ერთეულში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</si>
  <si>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2029-2037</t>
  </si>
  <si>
    <t>აქტივობა 6.1.1.4. სამ ადმინისტრაციულ ერთეულში - აღთაკლია, ყარათაკლიასა და ყარაჯალარში ერთი ახალგაზრდული სივრცის მშენებლობა</t>
  </si>
  <si>
    <t>აღთაკლია, ყარათაკლიასა და ყარაჯალარში ერთი ახალგაზრდული სივრცის მშენებლობა -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</si>
  <si>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6.1.1.5.სამ ადმინისტრაციულ ერთეულში - ქესალო, ნაზარლოსა და ვახტანგისში ერთი ახალგაზრდული სივრცის მშენებლობა</t>
  </si>
  <si>
    <t>ქესალო, ნაზარლოსა და ვახტანგისში ერთი ახალგაზრდული სივრცის მშენებლობა -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</si>
  <si>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6.1.1.6. გამარჯვების ადმინისტრაციულ ერთეულში ახალგაზრდული სივრცის მოწყობა</t>
  </si>
  <si>
    <t>გამარჯვების ადმინისტრაციულ ერთეულში ახალგაზრდული სივრცის მოწყობა -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</si>
  <si>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6.1.1.7. თელეთის ადმინისტრაციულ ერთეულში ახალგაზრდული სივრცის მოწყობა</t>
  </si>
  <si>
    <t xml:space="preserve"> თელეთის ადმინისტრაციულ ერთეულში ახალგაზრდული სივრცის მოწყობა -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</si>
  <si>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6.1.1.8. კუმისის ადმინისტრაციულ ერთეულში ახალგაზრდული სივრცის მოწყობა</t>
  </si>
  <si>
    <t>კუმისის ადმინისტრაციულ ერთეულში ახალგაზრდული სივრცის მოწყობა -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</si>
  <si>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6.1.1.9.კრწანისის ადმინისტრაციულ ერთეულში ახალგაზრდული სივრცის მოწყობა</t>
  </si>
  <si>
    <t>კრწანისის ადმინისტრაციულ ერთეულში ახალგაზრდული სივრცის მოწყობა -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</si>
  <si>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6.1.1.10. ლემშვანიერას ადმინისტრაციულ ერთეულში ახალგაზრდული სივრცის მშენებლობა</t>
  </si>
  <si>
    <t>ლემშვანიერას ადმინისტრაციულ ერთეულში ახალგაზრდული სივრცის მშენებლობა-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</si>
  <si>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6.1.1.11. მარტყოფის ადმინისტრაციულ ერთეულში ახალგაზრდული სივრცის მშენებლობა</t>
  </si>
  <si>
    <t>მარტყოფის ადმინისტრაციულ ერთეულში ახალგაზრდული სივრცის მშენებლობა-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</si>
  <si>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6.1.1.12.ნორიოს ადმინისტრაციულ ერთეულში ახალგაზრდული სივრცის მოწყობა</t>
  </si>
  <si>
    <t>ნორიოს ადმინისტრაციულ ერთეულში ახალგაზრდული სივრცის მოწყობა-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</si>
  <si>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6.1.1.13. სართიჭალის ადმინისტრაციულ ერთეულში ახალგაზრდული სივრცის მშენებლობა</t>
  </si>
  <si>
    <t>სართიჭალის ადმინისტრაციულ ერთეულში ახალგაზრდული სივრცის მშენებლობა-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</si>
  <si>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6.1.1.14. ჯანდარის  ადმინისტრაციულ ერთეულში ახალგაზრდული სივრცის მოწყობა</t>
  </si>
  <si>
    <t>ჯანდარის ადმინისტრაციულ ერთეულში ახალგაზრდული სივრცის მოწყობა- ახალგაზრდული სივრცის მოწყობა შექმნის მრავალფუნქციურ გარემოს საგანმანათლებლო, კულტურული, შემოქმედებითი და საზოგადოებრივი აქტივობების განსახორციელებლად, სივრცე უზრუნველყოფს ახალგაზრდების შეკრებას, იდეების გაზიარებას, სხვადასხვა პროგრამასა და პროექტში მონაწილეობის შესაძლებლობას. აღნიშნული სივრცე იქნება ინკლუზიური და თანაბრად ხელმისაწვდომი ყველა ახალგაზრდისთვის;</t>
  </si>
  <si>
    <t>აქტივობა 6.1.1.15სოფ.ვაზიანში  ახალგაზრდული სივრცის მოწყობა</t>
  </si>
  <si>
    <t xml:space="preserve">აქტივობა 6.1.2.2.ახალგაზრდული საბჭოს ჩართულობა სამოქალაქო საქმიანობაში
</t>
  </si>
  <si>
    <t>მუნიციპალიტეტში ახალგაზრდული საბჭოს აქტიური ჩართულობის უზრუნველყოფა, საზოგადოებრივ და სამოქალაქო პროცესებში, ახალგაზრდების ინტერესების წარმოდგენისა და ადგილობრივი გადაწყვეტილებების მიღების პროცესში მონაწილეობის გაძლიერების მიზნით;</t>
  </si>
  <si>
    <t>განხოციელებული სამოქალაქო აქტივობების რაოდენობა.</t>
  </si>
  <si>
    <t>შეხვედრის აქტი და ფოროსურათი</t>
  </si>
  <si>
    <t>აქტივობა 6.1.2.3.ახალგაზრდებზე  მორგებული უკვე არსებული ღონისძიებების და პრიექტების განვითარება</t>
  </si>
  <si>
    <t>გამოცდილების და პრაქტიკით გამოვლენილი საჭიროებების მიხედვით, ღონისძიებების მასშტაბით გაზრდა და სიახლეები დანერგვა, ინკლუზიური გარემოს შექმნა.</t>
  </si>
  <si>
    <t>ღონისძიებით დაინტერესებული ახალგაზრდების ზრდის მაჩვენებელი.</t>
  </si>
  <si>
    <t>აქტივობა 6.1.2.4.3 ბრენდირებული  მიკროავტობუსის შეძენა.</t>
  </si>
  <si>
    <t xml:space="preserve"> ახალგაზრდული სივრცეების კოორდინირებული მუშაობის ხელშეწყობისთვის   ტრანსპორტის შეძენა (3 ბრენდირებული  მიკროავტობუსი)</t>
  </si>
  <si>
    <t>ღონისძიებაში მეტი ახალგაზრდის ჩართულობა</t>
  </si>
  <si>
    <t xml:space="preserve">აქტივობა 6.1.2.5. ახალგაზრდული ბანაკების ჩამოყალიბება                                        </t>
  </si>
  <si>
    <t>მუნიციპალიტეტის მასშტაბით ახალგაზრდული ბანაკების ორგანიზება და განვითარება, რომელიც მიზნად ისახავს ახალგაზრდებისთვის არაფორმალური განათლების, პიროვნული და სოციალური უნარების განვითარების ხელშეწყობას. ბანაკები მოიცავს სხვადასხვა თემატურ პროგრამებს, როგორიცაა ლიდერობა, გუნდური მუშაობა, სამოქალაქო განათლება, ეკოლოგია და ჯანსაღი ცხოვრების წესი. აღნიშნული აქტივობა უზრუნველყოფს ახალგაზრდების შორის გამოცდილების გაზიარებას, ახალი კავშირების დამყარებას და მათი აქტიური ჩართულობის გაზრდას საზოგადოებრივ ცხოვრებაში.</t>
  </si>
  <si>
    <t>ახალგაზრდული ბანაკების რაოდენობა</t>
  </si>
  <si>
    <t>აქტივობა 6.1.2.1.ახალგაზრდული საინფორმაციო სერვისების განვითრება</t>
  </si>
  <si>
    <t>აქტივობა 6.1.2.6. სოფ.ვაზიანში "ფეინთბოლის" ჩემპიონატის  ჩასატარებლად ინფრასტრუქტურის მოწყობა და მონაწილეების აღჭურვილობისთვის საჭირო ინვენტარით უზრუნველყოფა;</t>
  </si>
  <si>
    <t>სოფ.ვაზიანში "ფეინთბოლის" ჩასატარებლად ინფრასტრუქტურის მოწყობა და მონაწილეების აღჭურვილობისთვის საჭირო ინვენტარით უზრუნველყოფა მიზნად ისახავს ახალგაზრდების მაქსიმალურ ჩართულობას და უზ\რუნველყოფა ახალგაზრდების ფიზიკურ და გონებრივ განვითარებას;</t>
  </si>
  <si>
    <t>დაინტერესებული ახალგაზრდების რაოდენობა</t>
  </si>
  <si>
    <t xml:space="preserve">მუნიციპალიტეტში ახალგაზრდებისთვის საინფორმაციო სერვისების განვითარება, რომელიც უზრუნველყოფს ახალგაზრდებისთვის საჭირო ინფორმაციის ხელმისაწვდომობას, განათლების, დასაქმების, მოხალისეობის, პროექტებისა და სხვა შესაძლებლობების შესახებ. საინფორმაციო სერვისები გავრცელდება სხვადასხვა საკომუნიკაციო არხით (ონლაინ პლატფორმები, საინფორმაციო შეხვედრები, კამპანიები და სხვა.) </t>
  </si>
  <si>
    <t>სხვადასხვა სერვისებით მოსარგებლე  ახალგაზრდების რაოდენობა</t>
  </si>
  <si>
    <t xml:space="preserve"> ონლაინ პლათფორმაზე ვიზიტორთა რაოდენობა,ფტომასალა.</t>
  </si>
  <si>
    <t xml:space="preserve">მუნიციპალიტეტის ადმინისტრაციულ ერთეულებში მოწყობილი ან ფუნქციონირებადი ახალგაზრდული სივრცეების რაოდენობა; მუნიციპალიტეტის ადმინისტრაციულ ერთეულებში  ახალგაზრდული პროექტებისა და აქტივობების  რაოდენობა; </t>
  </si>
  <si>
    <t>აქტივობა 6.2.1.1 სოფელ თელეთში კულტურის სახლის მშენებლობა I ეტაპი</t>
  </si>
  <si>
    <t>სოფელ თელეთში კულტურის სახლის მშენებლობა I ეტაპი</t>
  </si>
  <si>
    <t>რეაბილიტირებული კულტურის სახლების რაოდენობა, რეაბილიტირებული ან/და აშენებული  სამუსიკო სკოლების რაოდენობა;მოწყობილი, აშენებული ან რეაბილიტირებული გარე სცენების რაოდენობა;  ჩართული შემოქმედებითი ჯგუფების რაოდენობა, გამართული კულტურული ღონისძიებების რაოდენობა, კულტურის სახლის ვიზიტორთა რაოდენობა.</t>
  </si>
  <si>
    <t>აქტივობა 6.2.1.2 სოფელ ახალ სამგორში კულტურის სახლის რეაბილიტაცია</t>
  </si>
  <si>
    <t>სოფელ ახალ სამგორში კულტურის სახლის რეაბილიტაცია</t>
  </si>
  <si>
    <t>აქტივობა 6.2.1.3 სოფელ თელეთში კულტურის სახლის მშენებლობა II ეტაპი</t>
  </si>
  <si>
    <t>სოფელ თელეთში კულტურის სახლის მშენებლობა II ეტაპი</t>
  </si>
  <si>
    <t>აქტივობა 6.2.1.4 ყარათაკლიის ადმინისტრაციულ ერთეულში კულტურის სახლის მშენებლობა-აღჭურვა</t>
  </si>
  <si>
    <t>კულტურის სახლის მშენებლობა და მისი თანამედროვე აუდიო-ვიზუალური აპარატურით და ციფრული ტექნოლოგიებით აღჭურვა მიზნად ისახავს  უსაფრთხო და მრავალფუნქციური კულტურული სივრცის შექმნას, რაც ხელს შეუწყობს კულტურული ღონისძიებების განვითარებას, ადგილობრივი შემოქმედებითი პოტენციალის გაძლიერებას და საზოგადოების ჩართულობას. აღნიშნული სივრცე იქნება ინკლუზიური და თანაბრად ხელმისაწვდომი ყველა მოქალაქისთვის.</t>
  </si>
  <si>
    <t>რეაბილიტირებული კულტურის სახლების რაოდენობა, ჩართული შემოქმედებითი ჯგუფების რაოდენობა, გამართული კულტურული ღონისძიებების რაოდენობა, კულტურის სახლის ვიზიტორთა რაოდენობა.</t>
  </si>
  <si>
    <t>აქტივობა 6.2.1.5 გარდაბნის ადმინისტრაციულ ერთეულში კულტურის სახლის რეაბილიტაცია-აღჭურვა; სამუსიკო სკოლის აშენება-აღჭურვა;არსებული გარე სცენის რეაბილიტაცია და სოფ.ლელაშხაში ახალი სცენის მშენებლობა;</t>
  </si>
  <si>
    <t>კულტურის სახლის რეაბილიტაცია და მისი თანამედროვე აუდიო-ვიზუალური აპარატურით და ციფრული ტექნოლოგიებით აღჭურვა მიზნად ისახავს  უსაფრთხო და მრავალფუნქციური კულტურული სივრცის შექმნას, რაც ხელს შეუწყობს კულტურული ღონისძიებების განვითარებას, ადგილობრივი შემოქმედებითი პოტენციალის გაძლიერებას და საზოგადოების ჩართულობას.აგრეთვე სამუსიკო სკოლის ინფრასტრუქტურის მოწყობა და თანამედროვე მუსიკალური ინვენტარითა და ტექნიკით აღჭურვა,რათა გაუმჯობესდეს მოსწავლეთა საგანმანათლებლო გარემო;კულტურული ღონისძიებებისა და საჯარო აქტივობების ჩატარების მნიზნით გარე სცენების მშენებლობა და არსებული ინფრასტრუქტურის რეაბილიტაცია. აღნიშნული სივრცეები იქნება ინკლუზიური და თანაბრად ხელმისაწვდომი ყველა მოქალაქისთვის.</t>
  </si>
  <si>
    <t>აქტივობა 6.2.1.6 ახალსოფლის ადმინისტრაციულ ერთეულში კულტურის სახლის რეაბილიტაცია-აღჭურვა</t>
  </si>
  <si>
    <t>კულტურის სახლის რეაბილიტაცია და მისი თანამედროვე აუდიო-ვიზუალური აპარატურით და ციფრული ტექნოლოგიებით აღჭურვა მიზნად ისახავს  უსაფრთხო და მრავალფუნქციური კულტურული სივრცის შექმნას, რაც ხელს შეუწყობს კულტურული ღონისძიებების განვითარებას, ადგილობრივი შემოქმედებითი პოტენციალის გაძლიერებას და საზოგადოების ჩართულობას. აღნიშნული სივრცე იქნება ინკლუზიური და თანაბრად ხელმისაწვდომი ყველა მოქალაქისთვის.</t>
  </si>
  <si>
    <t>აქტივობა 6.2.1.7 აღთაკლიის  ადმინისტრაციულ ერთეულში კულტურის სახლის მშენებლობა-აღჭურვა</t>
  </si>
  <si>
    <t>აქტივობა 6.2.1.8 გამარჯვების ადმინისტრაციულ ერთეულში კულტურის სახლის რეაბილიტაცია-აღჭურვა</t>
  </si>
  <si>
    <t>აქტივობა 6.2.1.9 ვახტანგისის ადმინისტრაციულ ერთეულში კულტურის სახლის მშენებლობა-აღჭურვა</t>
  </si>
  <si>
    <t>აქტივობა 6.2.1.10 კუმისის ადმინისტრაციულ ერთეულში კულტურის სახლის მშენებლობა-აღჭურვა</t>
  </si>
  <si>
    <t>აქტივობა 6.2.1.11 კრწანისის ადმინისტრაციულ ერთეულში კულტურის სახლის მშენებლობა-აღჭურვა;   სამუსიკო სკოლის აშენება-აღჭურვა;</t>
  </si>
  <si>
    <t>კულტურის სახლის მშენებლობა და მისი თანამედროვე აუდიო-ვიზუალური აპარატურით და ციფრული ტექნოლოგიებით აღჭურვა მიზნად ისახავს  უსაფრთხო და მრავალფუნქციური კულტურული სივრცის შექმნას, რაც ხელს შეუწყობს კულტურული ღონისძიებების განვითარებას, ადგილობრივი შემოქმედებითი პოტენციალის გაძლიერებას და საზოგადოების ჩართულობას.აგრეთვე სამუსიკო სკოლის ინფრასტრუქტურის მოწყობა და თანამედროვე მუსიკალური ინვენტარითა და ტექნიკით აღჭურვა,რათა გაუმჯობესდეს მოსწავლეთა საგანმანათლებლო გარემო აღნიშნული სივრცეები იქნება ინკლუზიური და თანაბრად ხელმისაწვდომი ყველა მოქალაქისთვის.</t>
  </si>
  <si>
    <t>რეაბილიტირებული კულტურის სახლების რაოდენობა, ჩართული შემოქმედებითი ჯგუფების რაოდენობა, გამართული კულტურული ღონისძიებების რაოდენობა, რეაბილიტირებული ან/და აშენებული  სამუსიკო სკოლების რაოდენობა; კულტურის სახლის ვიზიტორთა რაოდენობა.</t>
  </si>
  <si>
    <t>აქტივობა 6.2.1.12 ლემშვანიერას ადმინისტრაციულ ერთეულში კულტურის სახლის მშენებლობა-აღჭურვა; გარე სცენის  მშენებლობა;</t>
  </si>
  <si>
    <t>კულტურის სახლის მშენებლობა და მისი თანამედროვე აუდიო-ვიზუალური აპარატურით და ციფრული ტექნოლოგიებით აღჭურვა მიზნად ისახავს  უსაფრთხო და მრავალფუნქციური კულტურული სივრცის შექმნას, რაც ხელს შეუწყობს კულტურული ღონისძიებების განვითარებას, ადგილობრივი შემოქმედებითი პოტენციალის გაძლიერებას და საზოგადოების ჩართულობას.კულტურული ღონისძიებებისა და საჯარო აქტივობების ჩატარების მნიზნით გარე სცენების მშენებლობა და არსებული ინფრასტრუქტურის რეაბილიტაცია. აღნიშნული სივრცეები იქნება ინკლუზიური და თანაბრად ხელმისაწვდომი ყველა მოქალაქისთვის.</t>
  </si>
  <si>
    <t>რეაბილიტირებული კულტურის სახლების რაოდენობა, ჩართული შემოქმედებითი ჯგუფების რაოდენობა, გამართული კულტურული ღონისძიებების რაოდენობა,მოწყობილი, აშენებული ან რეაბილიტირებული გარე სცენების რაოდენობა, კულტურის სახლის ვიზიტორთა რაოდენობა.</t>
  </si>
  <si>
    <t>აქტივობა 6.2.1.13 მარტყოფის ადმინისტრაციულ ერთეულში კულტურის სახლის რებილიტაცია-აღჭურვა</t>
  </si>
  <si>
    <t>აქტივობა 6.2.1.14 ნორიოს ადმინისტრაციულ ერთეულში კულტურის სახლის რებილიტაცია-აღჭურვა;  სამუსიკო სკოლის აშენება-აღჭურვა; გარე სცენის  მშენებლობა;</t>
  </si>
  <si>
    <t>აქტივობა 6.2.1.15 სართიჭალის ადმინისტრაციულ ერთეულში კულტურის სახლის რებილიტაცია-აღჭურვა;გ არე სცენის მშენებლობა;</t>
  </si>
  <si>
    <t>კულტურის სახლის რეაბილიტაცია და მისი თანამედროვე აუდიო-ვიზუალური აპარატურით და ციფრული ტექნოლოგიებით აღჭურვა მიზნად ისახავს  უსაფრთხო და მრავალფუნქციური კულტურული სივრცის შექმნას, რაც ხელს შეუწყობს კულტურული ღონისძიებების განვითარებას, ადგილობრივი შემოქმედებითი პოტენციალის გაძლიერებას და საზოგადოების ჩართულობას.კულტურული ღონისძიებებისა და საჯარო აქტივობების ჩატარების მნიზნით გარე სცენების მშენებლობა დაარსებული ინფრასტრუქტურის რეაბილიტაცია; აღნიშნული სივრცეები იქნება ინკლუზიური და თანაბრად ხელმისაწვდომი ყველა მოქალაქისთვის.</t>
  </si>
  <si>
    <t>რეაბილიტირებული კულტურის სახლების რაოდენობა, ჩართული შემოქმედებითი ჯგუფების რაოდენობა, გამართული კულტურული ღონისძიებების რაოდენობა, კულტურის სახლის ვიზიტორთა რაოდენობა,მოწყობილი, აშენებული ან რეაბილიტირებული გარე სცენების რაოდენობა</t>
  </si>
  <si>
    <t>აქტივობა 6.2.1.16 ყარაჯალარის ადმინისტრაციულ ერთეულში კულტურის სახლის მშენებლობა-აღჭურვა</t>
  </si>
  <si>
    <t>აქტივობა 6.2.1.17 ჯანდარის ადმინისტრაციულ ერთეულში კულტურის სახლის მშენებლობა-აღჭურვა</t>
  </si>
  <si>
    <t>აქტივობა 6.2.1.18 სოფ . ნაგების აკულტურის სახლისრეაბილიტაცია-აღჭურვა</t>
  </si>
  <si>
    <t>აქტივობა 6.2.1.19 კულტურული ღონისძიებებისა და აქტივობების დაგეგმვა-ჩატარება</t>
  </si>
  <si>
    <t>მუნიციპალიტეტში სხვადასხვა კულტურული ღონისძიების, ფესტივალის, კონცერტის, გამოფენისა და სხვა შემოქმედებითი აქტივობის დაგეგმვა და განხორციელება მოსახლეობის კულტურულ ცხოვრებაში ჩართულობის გაზრდის მიზნით;</t>
  </si>
  <si>
    <t>ჩატარებული კულტურული ღონისძიებებისა და აქტოვობების რაოდენობა;</t>
  </si>
  <si>
    <t>ყოველწლიურად</t>
  </si>
  <si>
    <t>აქტივობა 6.2.1.20 საინფორმაციო სერვისების განვითარება;</t>
  </si>
  <si>
    <t>კულტურული ღონისძიებებისა და პროგრამების შესახებ ინფორმაციის ხელმისაწვდომობის გაზრდა სხვადასხვა საინფორმაციო არხის გამოყენებით(სოც.ქსელები, საინფორმაციო კამპანიები, მუნიციპალური პლატფორმები)</t>
  </si>
  <si>
    <t>განხორციელებული საინფორმაციო კამპანიებისა და გავრცელებული საინფორმაციო მასალების რაოდენობა;</t>
  </si>
  <si>
    <t>საჭიროებისამებრ</t>
  </si>
  <si>
    <t>მუნიციპალიტეტში კულტურულ ღონისძიებებსა და აქტივობებში მონაწილე მოსახლეობის რაოდენობის ზრდა</t>
  </si>
  <si>
    <t>სპორტულ აქტივობებში ჩართული მოსახლეობის რაოდენობის ზრდა, ახალგაზრდებში ფიზიკური აქტივობის ზრდა,მუნიციპალიტეტიდან სპორტულ შეჯიბრებებში მონაწილე სპორსმენების რაოდენობის ზრდა.</t>
  </si>
  <si>
    <t>მუნიციპალიტეტში განვითრებისა და ჩართულობის პროგრამებში მონაწილე ახალგაზრდების რაოდენობა</t>
  </si>
  <si>
    <t>მუნიციპალიტეტში განვითარებული აგრო კულტურების შესაბამისად გასტრონომიული ფესტივალის გამართვა რაც ხელს შეუწყობს ადგილობრივ ბიო პროდუქციის პოპულარიზაცია/რეალიზაციას</t>
  </si>
  <si>
    <t>ჩართული ადამიანების რაოდენობა</t>
  </si>
  <si>
    <t>მიღება-ჩაბარების აქტი და ფოტოსურათი</t>
  </si>
  <si>
    <t>ტურიზმის ეროვნული ადმინისტრაცია</t>
  </si>
  <si>
    <t>2027-2037</t>
  </si>
  <si>
    <t>პორტალის შექმნა ხელმისაწვდომს გახდის ნებისმიერი მსურველისთვის დისტანციურ რეჟიმში მიიღოს ტურისტულ მარშრუტებსა და ლოკაციებზე საჭირო ინფორმაცია; ეს გახდება გზამკვლევი გარდაბნის მუნიციპალიტეტის ტურისტული ლოკაციებით დაინტერესებული ვიზიტორებისთვის</t>
  </si>
  <si>
    <t>პორტალის მომხმარებელთა რაოდენობა</t>
  </si>
  <si>
    <t>არსებული პორტალი</t>
  </si>
  <si>
    <t>ტრენინგ-სემინარები, სერთიფიკატების გაცემა</t>
  </si>
  <si>
    <t>გადამზადებული გიდების რაოდენობა</t>
  </si>
  <si>
    <t>სერთიფიკატი</t>
  </si>
  <si>
    <t>ყველა ტურისტულ ლოკაციასთან საინფორმაციო დაფების მოწყობა</t>
  </si>
  <si>
    <t>ვიზიტორთა რაოდენობა</t>
  </si>
  <si>
    <t>საინფორმაციო დაფა</t>
  </si>
  <si>
    <t>ტურისტული ადგილების  შეფასება და შემდგომ სტატუსის მინიჭება , გამოიწვევს სტატუსმინიჭებული ლოკაციების დაცვას, ზრდას და  და შესაბამისად ვიზიტორთა რაოდენობის ზრდას</t>
  </si>
  <si>
    <t>სტატუსი</t>
  </si>
  <si>
    <t>ვიზიტორთათვის კომფორტული გარემოს შექმნა;</t>
  </si>
  <si>
    <t>2028-2031</t>
  </si>
  <si>
    <t>სუფთა და უსაფრთხო გარემოს შექმნა/შენარჩუნება;</t>
  </si>
  <si>
    <t>მუნიციპალიტეტის სამ ძირითად ტურისტულ მარშრუტზე, სადაც განლაგებულია მნიშვნელოვანი ტურისტული ლოკაციები, ადგილის შესაბამისად მოეწყოს საფეხმავლო, საცხენოსნო, ეკო, კვადრო და ველო ტურები.</t>
  </si>
  <si>
    <t>მუნიციპალიტეტის და საქართველოს მასშტაბით განხორციელდება ექსკურსია-ლაშქრობები, რაც გაზრდის ტურისტულ პოტენციალს და აგრეთვე მუნიციპალიტეტის ტურისტულ ცნობადობას.</t>
  </si>
  <si>
    <t>მონაწილეთა რაოდენობა</t>
  </si>
  <si>
    <t>ახალდანერგილი სერვისებით მოსარგებლეთა რაოდენობა; ღონისძიებების მონაწილეთა რაოდენობა;</t>
  </si>
  <si>
    <t>შეზღუდული ფინანსური რესურსები, არახელსაყრელი კლიმატური პირობები.</t>
  </si>
  <si>
    <t>გარდაბნის "აღკვეთილის" ტერიტორიაზე არსებული სასტუმროს რეაბილიტაცია და კვების ობიექტის მოწყობა; სოფ.ქესალოდან გარდაბნის "აღკვეთილამდე" მისასვლელი საავტომობილო გზის რეაბილიტაცია, გარე განათების,  აგრეთვე საფეხმავლო და ველო ბილიკების მოწყობა;</t>
  </si>
  <si>
    <t>გარდაბნის "აღკვეთილის" ვიზიტორთა რაოდენობა</t>
  </si>
  <si>
    <t>კულტურისა და ძეგლთა დაცვის დამინისტრო</t>
  </si>
  <si>
    <t xml:space="preserve">ქ. გარდაბნის ტერიტორიაზე ივანე ჯავახიშვილის სახელობის მხარეთმცოდნეობის მუზეუმისთვის ახალი სამუზეუმო სტანდარტებთან შესაბამისი შენობის მშენებლობა და საჭირო ინვენტარით აღჭურვა. </t>
  </si>
  <si>
    <t>სამუზეუმო ექსპონატების შესაბამის გარემოში განთავსება და ვიზიტორთა რაოდენობის ზრდა.</t>
  </si>
  <si>
    <t xml:space="preserve">თანამედროვე სტანდარტების შესაბამისი ვიზიტორთა ცენტრის მშენებლობა/მოწყობა, რომელიც ხელს შეუწყობს მუნიციპალიტეტში ტურისტული მარშრუტებისა და ცალკეული ლოკაციების შესახებ ვიზიტორთა სრულ ინფორმირებას, მათ მოზიდვას და მუნიციპალიტეტის ცნობადობის ზრდას ტურისტული თვალსაზრისით. </t>
  </si>
  <si>
    <t>მუნიციპალიტეტში არსებულ ტურისტულ ლოკაციებს შორის კოორდინაციის ზრდა და ვიზიტორთა რაოდენობა</t>
  </si>
  <si>
    <t>ქ. გარდაბანში, დ.აღმაშენებლის N2 ში საცხოვრებელი კორპუსის კედელზე ფერადი მინანქრით მოპირკეთებული ბარელიეფის რესტავრაცია.</t>
  </si>
  <si>
    <t>ბარელიეფის იესახის შენარჩუნება</t>
  </si>
  <si>
    <t xml:space="preserve"> ქ. რუსთავის მხრიდან  გარდაბნის მუნიციპალიტეტში შემოსასვლელში განთავსებული  ე.წ. სტელას რესტავრაცია</t>
  </si>
  <si>
    <t>სტელას იერსახის შენარჩუნება</t>
  </si>
  <si>
    <t>ჯანდარის ტბის და მიმდებარე ტერიტორიის ათვისება და ფუნქციურად დატვირთვა, პოტენციალის გამოყენება</t>
  </si>
  <si>
    <t>ჯანდარის ტბის სანაპირო ზოლზე  საფეხმავლო და ველობილიკების მოწყობა ტერიტორიის ფუნქციური დატვირთვის გასაზრდელად</t>
  </si>
  <si>
    <t>ჯანდარის ტბის ტერიტორიის გამწვანება,  რეკრეაციული დანიშნულებით დატვირთვა შემდგომში სხვადასხვა კატეგორიის  ვიზიტორების მოსაზიდად</t>
  </si>
  <si>
    <t>ჯანდარის ტბაზე აქტიური დასვენების ზონების შექმნა (საპიკნიკე სივრცეები, ველოსიპედის ბილიკები, სპორტული მოედნები მცირე ჯგუფებისთვის);</t>
  </si>
  <si>
    <t xml:space="preserve">ჯანდარის ტბაზე კომუნიკაციების მოწყობა თანამედროვე სტანდარტების შესაბამისად </t>
  </si>
  <si>
    <t>ჯანდარის ტბაზე ადგილობრივი ბიზნესებისა და სერვისების ინიციატივების მხარდამჭერი პროგრამების განვითარება, როგორიცაა: კერძო დასასვენებელი ადგილები, კაფეები, რესტორნები, სხვადასხვა აქტივობების ორგანიზება</t>
  </si>
  <si>
    <t>ჯანდარის ტბაზე ადგილობრივი ბიზნესებისა და სერვისების ინიციატივების მხარდამჭერი პროგრამების განვითარება</t>
  </si>
  <si>
    <t>ჯანდარის ტბაზე მცურავი ან სანაპირო დასასვენებელი/აქტივობების სადგურების მოწყობა: მაგალითად ნავმისამბელების მოწყობა;</t>
  </si>
  <si>
    <t>ჯანდარის ტბაზე გადამფრენ ფრინველებზე დაკვირვებისთვის საჭირო 2 კოშკურის მოწყობა;</t>
  </si>
  <si>
    <t xml:space="preserve"> ჯანდარის ტბაში შემავალ არხზე თევზჭერისთვის საჭირო ინფრასტრუქტურის მოწყობა;</t>
  </si>
  <si>
    <t>რესტავრაციის შედეგად შენარჩუნებული იქნება კოშკის პირვანდელი სახე, რაც გაზრდის ვიზიტორთა დაინტერესებას;</t>
  </si>
  <si>
    <t>ნორიოში  ,,მეფის წყალთან" მისასვლელი გზის რეაბილიტაციისა  და მიმდიბარე  ტერიტორიის რეკრეაციულ სივრცედ მოწყობის შედეგად გაიზრდება ვიზიტორთა დაინტერესება</t>
  </si>
  <si>
    <t>ნორიოში მეორე მსოფლიო ომის მემორიალის რესტავრაციის შედეგად გაიზრდება ვიზიტორთა დაინტერესება</t>
  </si>
  <si>
    <t>ვიზიტორთა კომფორტული გადაადგილების უზრუნველყოფა;</t>
  </si>
  <si>
    <t xml:space="preserve">ახალი სამუზეუმო სტანდარტებთან შესაბამისი შენობის მშენებლობა და საჭირო ინვენტარით აღჭურვა. </t>
  </si>
  <si>
    <t>მიმდებარე ტერიტორიის ლანდშაფტურის აღქმა</t>
  </si>
  <si>
    <t>საცხენისის ეკლესიის აღდგენა/რესტავრაციის და მიმდებარე ტერიტორიის მოწყობის შედეგად გაიზრდება ვიზიტორთა დაინტერესება</t>
  </si>
  <si>
    <t xml:space="preserve">სართიჭალის შესასვლელში ,,ქვაკაცის " ძეგლის   რესტავრაცია და მიმდებარე ტერიტორიის მოწყობის შედეგად გაიზრდება ვიზიტორთა დაინტერესება  </t>
  </si>
  <si>
    <t>2032-2036</t>
  </si>
  <si>
    <t xml:space="preserve">სართიჭალაში  გერმანული სახლის  მარანი/ მუზეუმის მოწყობის შედეგად გაიზრდება ვიზიტორთა დაინტერესება  </t>
  </si>
  <si>
    <t xml:space="preserve">კრწანისში ,,კრწანისის ბრძოლის " მემორიალის მოწყობის შედეგად გაიზრდება ვიზიტორთა დაინტერესება  </t>
  </si>
  <si>
    <t>გზის აღდგენა/რეაბილიტაცია, ასფალტირება, გზის გამაგრება საჭირო მონაკვეთებზე</t>
  </si>
  <si>
    <t>მიმართულებითი და შეზღუდვების ნიშნების დამონტაჟება გზაზე, გზის უსაფრთხოების ელემენტების (ბარიერები, საზღვრები) განთავსება.</t>
  </si>
  <si>
    <t>პარკინგის ზონები, შესასვლელი პუნქტები, ძირითადი ინფრასტრუქტურა ვიზიტორების კომფორტისა და უსაფრთხოების უზრუნველსაყოფად.</t>
  </si>
  <si>
    <t>საფეხმავლო ბილიკების მოწყობა.</t>
  </si>
  <si>
    <t>ტბის მიმდებარედ გამწვანებული ზონის მოწყობა.</t>
  </si>
  <si>
    <t xml:space="preserve"> მცირე ჯგუფებისთვის საპიკნიკე სივრცეების, ველოსიპედის ბილიკების, სპორტული მოედნებისა და სხვა დასასვენებელი ადგილების შექმნა.</t>
  </si>
  <si>
    <t>სანიტარული ადგილების შექმნა, სასმელი წყლის მიყვანა და წერტილების მოწყობა, უსაფრთხოების ელემენტების დაგეგმვა.</t>
  </si>
  <si>
    <t>კერძო დასასვენებელი ადგილების, კაფეების, რესტორნების განთავსებისა და ფუნქციონირების მხარდაჭერა; სხვადასხვა აქტივობების ორგანიზება.</t>
  </si>
  <si>
    <t>თევზჭერისთვის საჭირო ადგილების გამოყოფა, შესაბამისი ნიშნულების განთავსება.</t>
  </si>
  <si>
    <t>ნავმისამბელების მოწყობა, სათევზაო ადგილების მოწყობა და მონიშვნა, სხვა აქტივობებისთვის ადგილების გამოყოფა შესაბამისი მოწყობით.</t>
  </si>
  <si>
    <t xml:space="preserve">აღნიშნული ინფრასტრუქტურის მოწყობა მუნიციპალიტეტში უზრუნველყოფს სამუშაო ადგილების ზრდას </t>
  </si>
  <si>
    <t>სამუშაო ადგილების რაოდენობა</t>
  </si>
  <si>
    <t>კუმისის ტბიდან სამკურნალო ტალახის მოპოვების გზით თერაპიულ/გამაჯანსაღებელი ცენტრის საქმიანობის წარმართვა</t>
  </si>
  <si>
    <t>ეთნო მუზეუმში მოხდება ეთნიკური უმცირესობების კულტურული იდენტობისთვის დამახასიათებელი ექსპონატების თავმოყრა/შენარჩუნება</t>
  </si>
  <si>
    <t>უკვე არსებული გოგირდის აბანოების რეაბილიტაცია მასშტაბისა  და ფუნქციების გასაზრდელად</t>
  </si>
  <si>
    <t>მისასვლელი საავტომობილო გზის რეაბილიტაცია, გარე განათების,  აგრეთვე საფეხმავლო და ველო ბილიკების მოწყობა;</t>
  </si>
  <si>
    <t>მისასვლელი საავტომობილო გზის რეაბილიტაცია, გარე განათების,  აგრეთვე  ველო ბილიკების მოწყობა;</t>
  </si>
  <si>
    <t>იალღუჯის(ისტორიულ ლომთაგორა) მთაზე პარაპლანით ფრენისთვის  საჭირო ინფრასტრუქტურის მოწყობა და აღჭურვილობის შეძენა</t>
  </si>
  <si>
    <t xml:space="preserve"> ზიპ ლაინისთვის საჭირო და უსაფრთო ინფრასტრუქტურის მოწყობა მიზნად ისახავს ტურისტული გარემოს გამრავალფეროვნებას, დამატებითი სერვისის შეთავაზებას და ვიზიტორთა რაოდენობის ზრდას;</t>
  </si>
  <si>
    <t>გავლენის ინდიკატორი 2.3</t>
  </si>
  <si>
    <t>გავლენის ინდიკატორი 4.2</t>
  </si>
  <si>
    <t>გავლენის ინდიკატორი 5.1</t>
  </si>
  <si>
    <t>გავლენის ინდიკატორი 1.1</t>
  </si>
  <si>
    <t>მიზანი 2.3</t>
  </si>
  <si>
    <t>მიზანი 1.1</t>
  </si>
  <si>
    <t>მიზანი 4.2</t>
  </si>
  <si>
    <t>ამოცანის შედეგის ინდიკატორი 1.1.1</t>
  </si>
  <si>
    <t>ამოცანა 1.1.2</t>
  </si>
  <si>
    <t>ამოცანის შედეგის ინდიკატორი 1.1.2</t>
  </si>
  <si>
    <t>ამოცანა 1.1.3</t>
  </si>
  <si>
    <t>ამოცანის შედეგის ინდიკატორი 1.1.3</t>
  </si>
  <si>
    <t>ამოცანა 1.1.4</t>
  </si>
  <si>
    <t>ამოცანის შედეგის ინდიკატორი 1.1.4</t>
  </si>
  <si>
    <t>ამოცანა 2.1.1</t>
  </si>
  <si>
    <t>ამოცანის შედეგის ინდიკატორი 2.1.1</t>
  </si>
  <si>
    <t>ამოცანა 2.1.2</t>
  </si>
  <si>
    <t>ამოცანის შედეგის ინდიკატორი 2.1.2</t>
  </si>
  <si>
    <t>ამოცანა 2.2.1</t>
  </si>
  <si>
    <t>ამოცანა 2.2.2</t>
  </si>
  <si>
    <t>ამოცანის შედეგის ინდიკატორი 2.2.2</t>
  </si>
  <si>
    <t>ამოცანა 2.2.3</t>
  </si>
  <si>
    <t>ამოცანის შედეგის ინდიკატორი 2.2.3</t>
  </si>
  <si>
    <t>ამოცანა 2.2.4</t>
  </si>
  <si>
    <t>ამოცანის შედეგის ინდიკატორი 2.2.4</t>
  </si>
  <si>
    <t>ამოცანა 2.3.1</t>
  </si>
  <si>
    <t>ამოცანის შედეგის ინდიკატორი 2.3.1</t>
  </si>
  <si>
    <t>ამოცანა 2.3.2</t>
  </si>
  <si>
    <t>ამოცანის შედეგის ინდიკატორი 2.3.2</t>
  </si>
  <si>
    <t>ამოცანა 3.1.1</t>
  </si>
  <si>
    <t>ამოცანის შედეგის ინდიკატორი 3.1.1</t>
  </si>
  <si>
    <t>ამოცანა 3.1.2</t>
  </si>
  <si>
    <t>ამოცანის შედეგის ინდიკატორი 3.1.2</t>
  </si>
  <si>
    <t>ამოცანა 3.1.3</t>
  </si>
  <si>
    <t>ამოცანის შედეგის ინდიკატორი 3.1.3</t>
  </si>
  <si>
    <t>ამოცანა 4.1.1</t>
  </si>
  <si>
    <t>ამოცანის შედეგის ინდიკატორი 4.1.1</t>
  </si>
  <si>
    <t>ამოცანა 4.1.2</t>
  </si>
  <si>
    <t>ამოცანის შედეგის ინდიკატორი 4.1.2</t>
  </si>
  <si>
    <t>ამოცანა 4.2.1</t>
  </si>
  <si>
    <t>ამოცანის შედეგის ინდიკატორი 4.2.1</t>
  </si>
  <si>
    <t>ამოცანა 4.2.2</t>
  </si>
  <si>
    <t>ამოცანის შედეგის ინდიკატორი 4.2.2</t>
  </si>
  <si>
    <t>ამოცანა 4.2.3</t>
  </si>
  <si>
    <t>ამოცანის შედეგის ინდიკატორი 4.2.3</t>
  </si>
  <si>
    <t>ამოცანა 4.2.4</t>
  </si>
  <si>
    <t>ამოცანის შედეგის ინდიკატორი 4.2.4</t>
  </si>
  <si>
    <t>ამოცანა 4.2.5</t>
  </si>
  <si>
    <t>ამოცანის შედეგის ინდიკატორი 4.2.5</t>
  </si>
  <si>
    <t>ამოცანის შედეგის ინდიკატორი 5.1.1</t>
  </si>
  <si>
    <t>ამოცანა 5.1.2</t>
  </si>
  <si>
    <t>ამოცანის შედეგის ინდიკატორი 5.1.2</t>
  </si>
  <si>
    <t>ამოცანის შედეგის ინდიკატორი 5.2.1</t>
  </si>
  <si>
    <t>ამოცანის შედეგის ინდიკატორი 5.3.1</t>
  </si>
  <si>
    <t>ამოცანა 5.3.2</t>
  </si>
  <si>
    <t>ამოცანის შედეგის ინდიკატორი 5.3.2</t>
  </si>
  <si>
    <t xml:space="preserve">აქტივობა 2.3.1.1 გარდაბნის "აღკვეთილის" რეაბილიტაცია            </t>
  </si>
  <si>
    <t>აქტივობა 2.3.1.2  გარდაბნის ადმინისტრაციულ ერთეულში მუზეუმის მშენებლობა</t>
  </si>
  <si>
    <t>აქტივობა 2.3.1.3  გარდაბნის ადმინისტრაციულ ერთეულში ვიზიტორთა ცენტრის მშენებლობა</t>
  </si>
  <si>
    <t>აქტივობა 2.3.1.4  გარდაბნის ადმინისტრაციულ ერთეულში, აღმაშენებლის N2-ში ბარელიეფის რესტავრაცია (მეორე მსოფლიო ომის მემორიალი)</t>
  </si>
  <si>
    <t>აქტივობა 2.3.1.5 მუნიციპალიტეტში შემოსასვლელში განთავსებული  ე.წ. სტელას რესტავრაცია</t>
  </si>
  <si>
    <t>აქტივობა 2.3.1.6   ჯანდარის ტბის რეკრეაციულ სივრცედ ჩამოყალიბება</t>
  </si>
  <si>
    <t>აქტივობა 2.3.1.7 ჯანდარის  ტბის გარშემო საფეხმავლო და სასეირნო ბილიკების დაგეგმვა და მოწყობა;</t>
  </si>
  <si>
    <t>აქტივობა 2.3.1.8 ჯანდარის ტბაზე გამწვანებული სივრცეების და ჩრდილოვანი ზონების მოწყობა;</t>
  </si>
  <si>
    <t xml:space="preserve">აქტივობა 2.3.1.9 ჯანდარის ტბაზე აქტიური დასვენების ზონების შექმნა </t>
  </si>
  <si>
    <t>აქტივობა 2.3.1.10 ჯანდარის ტბაზე სანიტარული კვანძების, სასმელი წყლის წერტილების, უსაფრთხოების ელემენტების დაგეგმვა და მოწყობა;</t>
  </si>
  <si>
    <t>აქტივობა 2.3.1.11 ჯანდარის ტბაზე ადგილობრივი ბიზნესებისა და სერვისების ინიციატივების მხარდამჭერი პროგრამების განვითარება;</t>
  </si>
  <si>
    <t>აქტივობა 2.3.1.12  ჯანდარის ტბაზე თევზჭერის საწყისი ინფრასტრუქტურის მხარდაჭერა და უსაფრთხოების ელემენტების შექმნა;</t>
  </si>
  <si>
    <t xml:space="preserve">აქტივობა 2.3.1.13 ჯანდარის ტბაზე მცურავი ან სანაპირო დასასვენებელი/აქტივობების სადგურების მოწყობა </t>
  </si>
  <si>
    <t>აქტივობა 2.3.1.14 ორნიტოლოგიური ექსპედიციიებისთვის საჭირო ინფრასტრუქტურის მოწყობა;</t>
  </si>
  <si>
    <t>აქტივობა 2.3.1.15 სპორტული თევზჭერის განვითარება/ხელშეწყობა</t>
  </si>
  <si>
    <t>აქტივობა 2.3.1.16 ნორიოს ციხის რესტავრაცია</t>
  </si>
  <si>
    <t xml:space="preserve">აქტივობა 2.3.1.17 ნორიოში ცოფურაშვილების ციხე-კოშკის და მისასვლელი გზის  რესტავრაცია </t>
  </si>
  <si>
    <t>აქტივობა 2.3.1.18 ნორიოში  ,,მეფის წყალთან" მისასვლელი გზის რეაბილიტაცია  და მიმდიბარე  ტერიტორიის რეკრეაციულ სივრცედ მოწყობა</t>
  </si>
  <si>
    <t>აქტივობა 2.3.1.19 ნორიოში მეორე მსოფლიო ომის მემორიალის რესტავრაცია და მიმდებარე ტერიტორიის მოწყობა;</t>
  </si>
  <si>
    <t>აქტივობა 2.3.1.20 ღვთაების მონასტრიდან მამა ანტონის კოშკამდე მიმავალი  ბილიკის მოპირკეთება;</t>
  </si>
  <si>
    <t>აქტივობა 2.3.1.21 მარტყოფში ,,შინჯიკაშვილების" კოშკში  მუზეუმის მოწყობა</t>
  </si>
  <si>
    <t>აქტივობა 2.3.1.22  ღვთაების მამათა მონასტრის ტერიტორიაზე გადასახედი ,,პანორამა"-ს მოწყობა</t>
  </si>
  <si>
    <t>აქტივობა 2.3.1.23 საცხენისის ეკლესიის აღდგენა/რესტავრაცია და მიმდებარე ტერიტორიის მოწყობა~</t>
  </si>
  <si>
    <t>აქტივობა 2.3.1.24 სართიჭალის შესასვლელში ,,ქვაკაცის " ძეგლის   რესტავრაცია და მიმდებარე ტერიტორიის მოწყობა</t>
  </si>
  <si>
    <t>აქტივობა 2.3.1.25 სართიჭალაში  გერმანული სახლის  მარანი/ მუზეუმის მოწყობა</t>
  </si>
  <si>
    <t>აქტივობა 2.3.1.26 თელეთში წმ.გიორგის სახელობის (შავნაბადა)  ეკლესიასთან მისასვლელი გზის რეაბილიტაცია და გადასახედი "პანორამის" მოწყობა</t>
  </si>
  <si>
    <t>აქტივობა 2.3.1.27 კრწანისში ,,კრწანისის ბრძოლის " მემორიალის მოწყობა</t>
  </si>
  <si>
    <t>აქტივობა 2.3.1.28 კუმისის ტბამდე მისასვლელი გზის მოწყობა;</t>
  </si>
  <si>
    <t>აქტივობა 2.3.1.29  კუმისის ტბის გარშემო ტრანსპორტისა და უსაფრთხოების ნიშნების განთავსების ხელშეწყობა;</t>
  </si>
  <si>
    <t>აქტივობა 2.3.1.30 კუმისის ტბასთან საველე ინიციატივებისათვის დასაწყისი ინფრასტრუქტურის (პარკინგი, შესასვლელი პუნქტები) შექმნა/მხარდაჭერა.</t>
  </si>
  <si>
    <t>აქტივობა 2.3.1.31 კუმისის ტბის გარშემო საფეხმავლო და სასეირნო ბილიკების დაგეგმვა და მოწყობა;</t>
  </si>
  <si>
    <t>აქტივობა 2.3.1.32 კუმისის ტბის გარშემო გამწვანებული სივრცეების და ჩრდილოვანი ზონების მოწყობა;</t>
  </si>
  <si>
    <t>აქტივობა 2.3.1.33 კუმისის ტბის გარშემო აქტიური დასვენების ზონების შექმნა (საპიკნიკე სივრცეები, ველოსიპედის ბილიკები, სპორტული მოედნები მცირე ჯგუფებისთვის);</t>
  </si>
  <si>
    <t>აქტივობა 2.3.1.34 კუმისის ტბის ტერიტორიაზე სანიტარული კვანძების, სასმელი წყლის წერტილების, უსაფრთხოების ელემენტების დაგეგმვა და მოწყობა;</t>
  </si>
  <si>
    <t>აქტივობა 2.3.1.35 კუმისის ტბაზე ადგილობრივი ბიზნესებისა და სერვისების (კერძო დასასვენებელი ადგილები, კაფეები, რესტორნები, სხვადასხვა აქტივობების ორგანიზება) ინიციატივების მხარდამჭერი პროგრამების განვითარება;</t>
  </si>
  <si>
    <t xml:space="preserve"> აქტივობა 2.3.1.36 კუმისის ტბაზე თევზჭერის საწყისი ინფრასტრუქტურის მხარდაჭერა და უსაფრთხოების ელემენტების შექმნა;</t>
  </si>
  <si>
    <t>აქტივობა 2.3.1.37 კუმისის ტბაზე მცურავი ან სანაპირო დასასვენებელი/აქტივობების სადგურების მოწყობა (მაგალითად ნავმისამბელების მოწყობა).</t>
  </si>
  <si>
    <t>აქტივობა 2.3.1.38 კუმისის ტბიდან სამკურნალო ტალახის მოსაპოვებლად საჭირო ინფრასტრუქტურის მოწყობა;</t>
  </si>
  <si>
    <t>აქტივობა 2.3.1.39 კუმისის ტბაზე თერაპიულ/გამაჯანსაღებელი ცენტრის მოწყობა</t>
  </si>
  <si>
    <t>აქტივობა 2.3.1.40 აღთაკლია ყარაჯალარი, ყარათაკლია (ეთნო მუზეუმის მშენებლობა).</t>
  </si>
  <si>
    <t>აქტივობა 2.3.1.41 გოგირდის აბანაოების სარეაბილიტაციოდ გარდაბნის ტერიტორიაზე კერძო სექტორის ხელშეწყობა</t>
  </si>
  <si>
    <t>აქტივობა 2.3.1.42 სოფ.გამარჯვებაში მეცხოველეობის ფერმა საცხენოსნო კლუბ "შავი ცხენის" მისასვლელი გზის რეაბილიტაცია;</t>
  </si>
  <si>
    <t xml:space="preserve">აქტივობა 2.3.1.43 სოფ ნაზარლოში არსებული რეკრეაციული სივრცემდე ("თევზის სახლი")   მისასვლელი საავტომობილო გზის რეაბილიტაცია. </t>
  </si>
  <si>
    <t>აქტივობა 2.3.1.44 გარდაბნის მუნიციპალიტეტში იალღუჯის(ისტორიულ ლომთაგორა) მთაზე პარაგლაიდინგისთვის საჭირო ინფრასტრუქტურის მოწყობა</t>
  </si>
  <si>
    <t>აქტივობა 2.3.1.45 სოფ.მარტყოფის ღვთაების მამათა მონასტრის მიმდებარე ტერიტორიაზე ე.წ. ზიპ ლაინისთვის საჭირო და უსაფრთო ინფრასტრუქტურის მოწყობა</t>
  </si>
  <si>
    <t>აქტივობა 2.3.2.1 გემო ფესტის მოწყობა</t>
  </si>
  <si>
    <t>აქტივობა 2.3.2.1 მუნიციპალიტეტის ტურისტული  პორტალის შექმნა</t>
  </si>
  <si>
    <t>აქტივობა 2.3.2.2 გიდების  გადამზადება</t>
  </si>
  <si>
    <t>აქტივობა 2.3.2.3 ყველა ტურისტულ ლოკაციასთან საინფორმაციო დაფების მოწყობა</t>
  </si>
  <si>
    <t>აქტივობა 2.3.2.4  მუნიციპალიტეტის მასშტაბით  ტურისტული ადგილებისთვის  შეფასება/სტატუსის მინიჭება</t>
  </si>
  <si>
    <t>აქტივობა 2.3.2.5 საპიკნიკე სივრცეების მოწყობა.</t>
  </si>
  <si>
    <t>აქტივობა 2.3.2.6 ყველა ტურისტულ ლოკაციაზე კომუნიკაციების, სველი წერტილების,   ნარჩენებისთვის საჭირო ინფრასტრუქტურის მოწყობა;</t>
  </si>
  <si>
    <t>აქტივობა 2.3.2.7 საფეხმავლო/საცხენოსნო/ეკო და ველო ტურების მოწყობა</t>
  </si>
  <si>
    <t>აქტივობა 2.3.2.8 ექსკურსია/ლაშქრობების   მოწყობა</t>
  </si>
  <si>
    <t>რეაბილიტირებული/მოწყობილი გზის/ბილიკის და სანიაღვრე არხის  სიგრძე 7.1 კმ</t>
  </si>
  <si>
    <t>ამ ეტაპზე მუნიციპალიტეტს გააჩნია სხვადასხვა მოცულობის 7 ერთეული ნაგავმზიდი. დამატებით 6 ერთეული ნაგავმზიდი მანქანის შეძენა საშუალებას მოგვცემს ნაგვის გატანის ჯერადობა გაორმაგდეს.</t>
  </si>
  <si>
    <t>არსებული ავტოპარკის ზრდა. ნარჩენების გატანის სიხშირის ზრდა.</t>
  </si>
  <si>
    <t>შესყიდვის დოკუმენტები, ტექნიკის ინვენტარიზაცია, ექსპლუატაციის ჟურნალები.</t>
  </si>
  <si>
    <t>გარდაბნის მუნიციპალიტეტის მერია/ ააიპ. სუფთა ქალაქი</t>
  </si>
  <si>
    <t>საქართველოს გარემოს დაცვისა და სოფლის მეურნეობის სამინისტრო.</t>
  </si>
  <si>
    <t>აქტივობა 3.1.1.1 6 ერთეული ნაგავმზიდის შეძენა</t>
  </si>
  <si>
    <t>ამ ეტაპზე მუნიციპალიტეტის ტერიტორიაზე განთავსებულია 1150 ერთეული ნაგვის ურნა. დამატებით 3000 ერთეულის შეძენა საშუალებას მოგვცემს არსებული დანაკლისის აღმოფხვრისა და მუნიციპალიტეტის ტერიტორიის სრულად ათვისებისა.</t>
  </si>
  <si>
    <t>შეძენილი დამატებითი ურნების რაოდენობა (≥3000 ერთეული); მუნიციპალიტეტის ტერიტორიის დაფარვის მაჩვენებელი (95%); მომსახურებით უზრუნველყოფილი მოსახლეობის წილის ზრდა.</t>
  </si>
  <si>
    <t>შესყიდვის დოკუმენტები, მიღება-ჩაბარების აქტები, ინვენტარიზაციის მონაცემები, განთავსების ლოკაციები.</t>
  </si>
  <si>
    <t>გარდაბნის მუნიციპალიტეტის მერია / მუნიციპალური სერვისების განვითარების სააგენტო.</t>
  </si>
  <si>
    <t>გარემოს დაცვისა და სოფლის მეურნეობის სამინისტრო.</t>
  </si>
  <si>
    <t>2027-2033</t>
  </si>
  <si>
    <t>მუნიციპალიტეტში განხორციელდება საკომუნიკაციო და საგანმანათლებლო ღონისძიებები მოსახლეობისა და ორგანიზაციების გარემოსდაცვითი ცნობიერების ამაღლებისა და ნარჩენების წარმოქმნის შემცირების მიზნით. ღონისძიებები მოიცავს საინფორმაციო კამპანიებს და საჯარო აქტივობებს.</t>
  </si>
  <si>
    <t>ჩატარებული საინფორმაციო კამპანიების რაოდენობა
ჩატარებული საგანმანათლებლო და საჯარო ღონისძიებების რაოდენობა.
კამპანიებში მონაწილე პირების რაოდენობა.
ჩართული ორგანიზაციების/დაწესებულებების რაოდენობა.
გავრცელებული საინფორმაციო მასალების რაოდენობა.</t>
  </si>
  <si>
    <t>ფოტო/ვიდეო მასალა, აქტივობის ანგარიშები. მონაწილეთა სიები, რეგისტრაციის ფორმები. სოციალური მედიის სტატისტიკა (Facebook Insights და სხვ.)</t>
  </si>
  <si>
    <t>მერია /ზედამხედველობის სამსახური/ საზოგადოებასთან ურთიერთობის სამსახური/ეკონომიკისა და ქონების მართვის სამსახური.</t>
  </si>
  <si>
    <t>აქტივობა 3.1.1.2 3000 ერთეული ნაგვის ურნის შეძენა</t>
  </si>
  <si>
    <t>საჭირო ტერიტორიების მოძიება. საინფორმაციო კამპანიების მოწყობა მოსახლეობასთან. იურიდიული საკითხების მოგვარება. ფინანსების მოძიება.</t>
  </si>
  <si>
    <t>იდენტიფიცირებული და შერჩეული მიწის ნაკვეთების რაოდენობა. ჩატარებული საინფორმაციო შეხვედრებისა და კამპანიების რაოდენობა; მონაწილეთა რაოდენობა. მოგვარებული სამართლებრივი საკითხების რაოდენობა (მიწის რეგისტრაცია, ნებართვები და სხვ.). მოზიდული ფინანსური რესურსების მოცულობა; დაფინანსებული პროექტების რაოდენობა.</t>
  </si>
  <si>
    <t>საკადასტრო ამონაწერები/რუკები. შეხვედრების ოქმები, დასწრების სიები (ფოტო,ვიდეომასალა). სამართლებრივი დოკუმენტაცია, ნებართვები. ხელშეკრულებები, განკარგულებები, დაფინასების ანგარიშები.</t>
  </si>
  <si>
    <t>მერია/მუნიციპალური ქონების მართვის სამსახური/საზოგადოებასთან ურთიერთობის სამსახური/იურიდიული სამსახური/საფინანსო, საბიუჯეტო სამსახური.</t>
  </si>
  <si>
    <t>ამ ეტაპზე მუნიციპალიტეტის ტერიტორიაზე თავშესაფრების მოწყობა მოგვცემს შესაძლებლობას მოხდეს დროულად გადაყვანა მიუსაფარი ცხოველების და მათი სტერილიზაცია/კასტრაცია, ასევე დაავადებებზე დამუშავება. - თავშესაფრების აშენება
- ვეტერინარული მომსახურება
- სტერილიზაციის პროგრამები</t>
  </si>
  <si>
    <t>აღრიცხული მიუსაფარი ცხოველების რაოდენობა; შექმნილი მონაცემთა ბაზის არსებობა.ჩატარებული საინფორმაციო კამპანიების რაოდენობა; კამპანიებში ჩართული მოსახლეობის რაოდენობა. ჩართული კერძო ობიექტების რაოდენობა; გაცემული რეკომენდაციების რაოდენობა; შესრულებული რეკომენდაციების წილი (%).</t>
  </si>
  <si>
    <t>აღრიცხვის ბაზა, ინვენტარიზაციის ანგარიშები, საველე მონიტორინგის დოკუმენტები. კამპანიების ანგარიშები, ფოტო/ვიდეო მასალა, დასწრების სიები. შემოწმების აქტები, მონიტორინგის ანგარიშები.</t>
  </si>
  <si>
    <t>აქტივობა 3.1.2.1 მიუსაფარი ცხოველებისთვის თავშესაფრის მოსაწყობად განსახორციელებელი ღონისძიებები</t>
  </si>
  <si>
    <t>აქტივობა 3.1.2.1 მიუსაფარი ცხოველების თავშესაფრის ფუნქციონირება</t>
  </si>
  <si>
    <t>2027-3033</t>
  </si>
  <si>
    <t>ევროკავშირის მიერ დაფინანსებული პროექტის "ჰაერის ხარისხი მოქალაქეთა უკეთესი ჯანმრთელობისათვის" ფარგლებში მიმდინარეობდა ატმოსფერული ჰაერის ხარისხის მონიტორინგის ავტომატური სადგურების განთავსებისთვის მოძიებული ადგილების სააგენტოს სარგებლობაში გადმოცემის ღონისძიებები. UNDP-ს მიერ სადგურების შესაძენად გამოცხადებულ ტენდერში გამოვლინდა გამარჯვებული კომპანია, რომელმაც შერჩეულ ლოკაციაზე უკვე განათავსა სადგური</t>
  </si>
  <si>
    <t>დამონტაჟებული  ჰაერის ხარისხის მონიტორინგის ახალი ავტომატური სადგური თაზაქენდში</t>
  </si>
  <si>
    <t>სსიპ გარემოს ეროვნული სააგენტოს ანგარიში</t>
  </si>
  <si>
    <t>სსიპ გარემოს ეროვნული სააგენტო</t>
  </si>
  <si>
    <t>აქტივობა 3.1.3.1 საინფორმაციო კამპანიები</t>
  </si>
  <si>
    <t>აქტივობა 3.1.3.2 ატმოსფერული ჰაერის ხარისხის ავტომატური მონიტორინგის ქსელის გაფართოება</t>
  </si>
  <si>
    <t>ტყის ინვენტარიზაციის ღონისძიებები</t>
  </si>
  <si>
    <t>ტყის აღრიცხვის სამუშაოების განხორციელებისას, ადგილზე საველე პირობებში მოხდება მერქნიანი მცენარეების აღრიცხვა და მათი სახეობრივი და რაოდენობრივი მონაცემების დადგენა. სამუშაოების დასრულების შემდეგ შემუშავდება მომავალი 10 წლის კომპლექსური დოკუმენტი — ტყის მართვის გეგმა, რომელშიც იქნება წარმოდგენილი დაგეგმილი ღონისძიებები: ტყის გაშენება, სანიტარიული ჭრები და სხვა.</t>
  </si>
  <si>
    <t xml:space="preserve">განხორციელებული ტყის ინვენტარიზაცია </t>
  </si>
  <si>
    <t>სსიპ ეროვნული სატყეო სააგენტოს ანგარიში</t>
  </si>
  <si>
    <t>სსიპ ეროვნული სატყეო სააგენტო</t>
  </si>
  <si>
    <t>ტყის ბუნებრივი განახლების ხელშეწყობა</t>
  </si>
  <si>
    <t>ტყის აღდგენა-გაშენების ღონისძებების დაგეგმვა და განხორციელება</t>
  </si>
  <si>
    <t xml:space="preserve">განხორციელებული ტყის აღდგენა-გაშენების ღონისძიებები </t>
  </si>
  <si>
    <t>დაინტერესებული პირებისათვის გარემოსდაცვით და აგრარულ საკითხებზე ლექციების, ტრენინგებისა და საინფორმაციო შეხვედრების ჩატარება</t>
  </si>
  <si>
    <t>ჩატარდება გარემოსდაცვით და აგრარულ საკითხებზე ლექციები, ტრენინგები და საინფორმაციო შეხვედრები</t>
  </si>
  <si>
    <t xml:space="preserve">ჩატარებული შეხვედრები გარემოსდაცვითი და  აგრაგული განათლების მიმართულებით </t>
  </si>
  <si>
    <t xml:space="preserve">სსიპ გარემოსდაცვითი ინფორმაციისა და განათლების ცენტრის წლიური ანგარიში </t>
  </si>
  <si>
    <t>სსიპ გარემოსდაცვითი ინფორმაციისა და განათლების ცენტრი</t>
  </si>
  <si>
    <t xml:space="preserve"> ეპიზოოტიის საწინააღმდეგო ღონისძიებების განხორციელება (ვაქცინაცია, იდენტიფიკაცია-რეგისტრაცია (აქტიური და პასიური ზედამხეველობის ფარგლებში სეროლოგიური კვლევები და პათოლოგიური მასალის გამოკვლევა)</t>
  </si>
  <si>
    <t>მეცხოველეობის განვითარების ხელშეწყობის, მიკვლევადობის, ეპიზოოტიური კეთილსაიმედოობის მიღწევა-შენარჩუნებისა და ცხოველთა ჯანმრთელობაზე კონტროლის განხორციელების მიზნით, სხვადახვა მანიპულაციების განხორციელება (ვაქცინაცია, იდენტიფიკაცია-რეგისტრაცია, გამოკვლევები)</t>
  </si>
  <si>
    <t>კეთილსაიმედო ეპიზოოტიური მდგომარეობის  შენარჩუნება გაუმჯობესება</t>
  </si>
  <si>
    <t>სურსათის ეროვნული სააგენტო</t>
  </si>
  <si>
    <t>სოფლის მეურნეობის სახელმწიფო ლაბორატორია, სამეცნიერო კვლევითი ცენტრი, FAO, WOAH, NCDC</t>
  </si>
  <si>
    <t>ვეტერინარული სახელმწიფო კონტროლი</t>
  </si>
  <si>
    <t xml:space="preserve">ინსპექტირება, მომიტორინგი, ზედამხედველობა და ნიმუშის აღება </t>
  </si>
  <si>
    <t xml:space="preserve">დარღვევების შემცირება </t>
  </si>
  <si>
    <t xml:space="preserve">სურსათის უვნებლობის სახელმწიფო კონტროლი </t>
  </si>
  <si>
    <t>გეგმური ინსპექტირება, გეგმური დოკუმენტური შემოწმება, გეგმური მონიტორინგის ფარგლებში ლაბორატორიული კვლევის მიზნით ნიმუშების აღება, HACCP-ის გეგმური აუდიტის ჩატარება. (გარდა გეგმური კონტროლისა ხორციელდება არაგეგმური სახელმწიფო კონტროლი ყველა არსებული მექანიზმის გამოყენებით, მათ შორის არაგეგმური ინსპექტირება, გადამოწმება, ზედამხედველობა).</t>
  </si>
  <si>
    <t xml:space="preserve">მავნე/შეუსაბამო სურსათის წარმოებისა და სამომხმარებლო ბაზარზე რეალიზაციის ფაქტების შემცირება/აღკვეთა. </t>
  </si>
  <si>
    <t xml:space="preserve">მცენარეთა დაცვა და ფიტოსანიტრული კეთილსაიმედოობის მიღწევა-შენარჩუნება    </t>
  </si>
  <si>
    <t xml:space="preserve">მავნე მწერების -ამერიკული თეთრი პეპლის, ტრანსმისიური დაავადებების გადამტანების (კოღო), ბზის ალურას    და  სხვა მავნებლების  წინააღმდეგ დამუშავებული ფართობის დამუშავება, პესტიციდების და აგროქიმიაკტების ლაბორატორიული კველვა, საკარანტინო და არასაკარანტინო მცენარეთა მავნე ორგანიზმების მონიტორინგი და ლაბორატორიული კვლევების ჩატარება  </t>
  </si>
  <si>
    <t>მცენარეთა მავნე ორგანიზმებისაგან სტრატეგიული სასოფლო-სამეურნეო კულტურების დაცვა და მოსავლის შენარჩუნება კლიმატური პირობების გათვალისწინებით. საკარანტინო მავნებლებისაგან თავისუფალი ზონების დადგენა, რაც ხელს შეუწყობს მცენარეული პროდუქციის ექსპორტს;  ვადაგასული და ფალსიფიცირებული პესტიციდებისა და აგროქიმიკატების რეალიზაციის ფაქტების აღკვეთა</t>
  </si>
  <si>
    <t xml:space="preserve">აზიური ფაროსანას საწინააღმდეგოდ  ფართობების დამუშავება  </t>
  </si>
  <si>
    <t xml:space="preserve">აზიური ფაროსანას საწინააღმდეგო ღონისძიებების განხორციელება </t>
  </si>
  <si>
    <t>სტრატეგიული სასოფლო-სამეურნეო კულტურების დაცვა და მოსავლის შენარჩუნება ადგილობრივ თვითმმართველობების ჩართვის გზით:სოფლად მცხოვრები მოსახლეობის ცნობიერების ამაღლება მავნებელთან ბრძოლოს ღონისძიებებში აქტიურად ჩართვის მიზნით; მავნებლის გავრცელების დადგენისა და ღონისძიებების დროულად გატარების მიზნით მუდმივი მონიტორინგი ქვეყნის მასშტაბით;</t>
  </si>
  <si>
    <t>სოფლის მეურნეობისა და აგრობიზნესის მხარდამჭერ პროგრამებსა და ღონისძიებებში ჩართული ფერმერებისა და აგრომეწარმეების რაოდენობა</t>
  </si>
  <si>
    <t>ფერმერებისა და აგრომეწარმეებისთვის ტრენინგების, საინფორმაციო შეხვედრებისა და საკონსულტაციო მომსახურების ორგანიზება თანამედროვე აგროტექნოლოგიების, მეწარმეობისა და სახელმწიფო პროგრამების შესახებ.</t>
  </si>
  <si>
    <t>სოფლის მეურნეობისა და აგრობიზნესის მხარდამჭერ სახელმწიფო, კერძო და საერთაშორისო პროგრამებში ადგილობრივი ფერმერებისა და მეწარმეების ჩართულობის ხელშეწყობა.</t>
  </si>
  <si>
    <t>ჩატარებული ტრენინგების/საინფორმაციო შეხვედრების რაოდენობა და მონაწილე ფერმერებისა და აგრომეწარმეების რაოდენობა</t>
  </si>
  <si>
    <t>ადგილობრივი აგროპროდუქციის პოპულარიზაციის მიზნით გამოფენა-გაყიდვების, აგროფესტივალებისა და ბიზნესფორუმების ორგანიზება.</t>
  </si>
  <si>
    <t>აგრობიზნესის განვითარების მიზნით საინვესტიციო შესაძლებლობებისა და ადგილობრივი სასოფლო-სამეურნეო პოტენციალის შესახებ საინფორმაციო მასალების მომზადება და გავრცელება.</t>
  </si>
  <si>
    <t>მხარდაჭერილი კოოპერატივებისა და თანამშრომლობითი ინიციატივების რაოდენობა.</t>
  </si>
  <si>
    <t>მომზადებული და გავრცელებული საინფორმაციო მასალების რაოდენობა.</t>
  </si>
  <si>
    <t xml:space="preserve">აქტივობა 2.2.4.1 </t>
  </si>
  <si>
    <t>აქტივობა 2.2.4.2</t>
  </si>
  <si>
    <t>აქტივობა 2.2.4.3</t>
  </si>
  <si>
    <t>აქტივობა 2.2.4.4</t>
  </si>
  <si>
    <t>აქტივობა 2.2.4.5</t>
  </si>
  <si>
    <t>ადგილობრივი წარმოების პოპულარიზაციის მიზნით საინფორმაციო და მარკეტინგული კამპანიების განხორციელება.</t>
  </si>
  <si>
    <t>განხორციელებული საინფორმაციო კამპანიებისა და მომზადებული სარეკლამო მასალების რაოდენობა.</t>
  </si>
  <si>
    <t>ჩატარებული ტრენინგებისა და საკონსულტაციო შეხვედრების რაოდენობა და მონაწილეთა რაოდენობა.</t>
  </si>
  <si>
    <t>ადგილობრივი წარმოების განვითარების მიზნით ბიზნესასოციაციებთან, დონორ ორგანიზაციებთან და სახელმწიფო უწყებებთან თანამშრომლობის ხელშეწყობა.</t>
  </si>
  <si>
    <t>დამყარებული თანამშრომლობის ფორმატებისა და ერთობლივად განხორციელებული ინიციატივების რაოდენობა.</t>
  </si>
  <si>
    <t>მუნიციპალიტეტში წარმოებული პროდუქციის შესახებ საინფორმაციო კატალოგისა და ელექტრონული ბაზის მომზადება და პერიოდული განახლება.</t>
  </si>
  <si>
    <t>მომზადებული და განახლებული საინფორმაციო კატალოგებისა და ელექტრონული ბაზების რაოდენობა.</t>
  </si>
  <si>
    <t>აქტივობა 2.2.3.1</t>
  </si>
  <si>
    <t>აქტივობა 2.2.3.2</t>
  </si>
  <si>
    <t>აქტივობა 2.2.3.3</t>
  </si>
  <si>
    <t>აქტივობა 2.2.3.4</t>
  </si>
  <si>
    <t>აქტივობა 2.2.3.5</t>
  </si>
  <si>
    <t>აქტივობა 2.2.2.1</t>
  </si>
  <si>
    <t>აქტივობა 2.2.2.2</t>
  </si>
  <si>
    <t>აქტივობა 2.2.2.3</t>
  </si>
  <si>
    <t>აქტივობა 2.2.2.4</t>
  </si>
  <si>
    <t>აქტივობა 2.2.2.5</t>
  </si>
  <si>
    <t>აქტივობა 2.2.1.1</t>
  </si>
  <si>
    <t>აქტივობა 2.2.1.2</t>
  </si>
  <si>
    <t>აქტივობა 2.2.1.3</t>
  </si>
  <si>
    <t>აქტივობა 2.2.1.4</t>
  </si>
  <si>
    <t>აქტივობა 2.2.1.5</t>
  </si>
  <si>
    <t>მუნიციპალიტეტის საინვესტიციო პოტენციალის, თავისუფალი მიწის ნაკვეთებისა და პრიორიტეტული საინვესტიციო პროექტების შესახებ საინფორმაციო პაკეტის მომზადება და პერიოდული განახლება.</t>
  </si>
  <si>
    <t>მომზადებული და განახლებული საინვესტიციო პაკეტების რაოდენობა.</t>
  </si>
  <si>
    <t>პოტენციურ ინვესტორებთან, ბიზნესასოციაციებთან და სახელმწიფო უწყებებთან საინვესტიციო შეხვედრების, ფორუმებისა და პრეზენტაციების ორგანიზება.</t>
  </si>
  <si>
    <t>ჩატარებული საინვესტიციო შეხვედრების, ფორუმებისა და პრეზენტაციების რაოდენობა.</t>
  </si>
  <si>
    <t>მუნიციპალიტეტში საინვესტიციო შესაძლებლობების პოპულარიზაციის მიზნით საინფორმაციო და მარკეტინგული ღონისძიებების განხორციელება.</t>
  </si>
  <si>
    <t>განხორციელებული საინფორმაციო-მარკეტინგული ღონისძიებების რაოდენობა.</t>
  </si>
  <si>
    <t>ინვესტორებისთვის საკონსულტაციო და საინფორმაციო მხარდაჭერის მექანიზმის დანერგვა ან ფუნქციონირების უზრუნველყოფა.</t>
  </si>
  <si>
    <t>მუნიციპალიტეტის საინვესტიციო გარემოს გაუმჯობესების მიზნით კერძო სექტორთან, სახელმწიფო უწყებებსა და განვითარების პარტნიორებთან თანამშრომლობის გაღრმავება.</t>
  </si>
  <si>
    <t>გაფორმებული თანამშრომლობის მემორანდუმებისა და ერთობლივად განხორციელებული ინიციატივების რაოდენობა.</t>
  </si>
  <si>
    <t>საინვესტიციო გარემოს გაუმჯობესების მიზნით განხორციელებული ხელშემწყობი ღონისძიებების შედეგად მხარდაჭერილი საინვესტიციო ინიციატივების რაოდენობა.</t>
  </si>
  <si>
    <t>მცირე და საშუალო ბიზნესის წარმომადგენლებისთვის ტრენინგების, საინფორმაციო შეხვედრებისა და საკონსულტაციო მომსახურების ორგანიზება.</t>
  </si>
  <si>
    <t>მცირე და საშუალო ბიზნესისთვის სახელმწიფო, კერძო და საერთაშორისო მხარდამჭერი პროგრამების შესახებ ინფორმაციის გავრცელება და შესაბამის პროგრამებში ჩართულობის ხელშეწყობა.</t>
  </si>
  <si>
    <t>ადგილობრივი მეწარმეების პროდუქციისა და მომსახურების პოპულარიზაციის მიზნით გამოფენა-გაყიდვების, ბიზნესფორუმებისა და სხვა ღონისძიებების ორგანიზება.</t>
  </si>
  <si>
    <t>მცირე და საშუალო ბიზნესის განვითარების მიზნით კერძო სექტორთან, ბიზნესასოციაციებთან, საგანმანათლებლო და დონორ ორგანიზაციებთან თანამშრომლობის ხელშეწყობა.</t>
  </si>
  <si>
    <t>განხორციელებული ერთობლივი ინიციატივებისა და თანამშრომლობის ფორმატების რაოდენობა.</t>
  </si>
  <si>
    <t>მუნიციპალიტეტში ბიზნესგარემოს გაუმჯობესების მიზნით მცირე და საშუალო ბიზნესის წარმომადგენლებთან რეგულარული შეხვედრებისა და კონსულტაციების ორგანიზება.</t>
  </si>
  <si>
    <t>ჩატარებული სამუშაო შეხვედრების რაოდენობა და განხილული ბიზნესინიციატივების რაოდენობა.</t>
  </si>
  <si>
    <t>ფინანსური რესურსების სიმწირე დაგეგმილი ღონისძიებების სრულად განხორციელებისთვის.</t>
  </si>
  <si>
    <t>ამოცანის შედეგის ინდიკატორი 2.2.1</t>
  </si>
  <si>
    <t>ფინანსური რესურსების სიმწირე, საინვესტიციო ბაზარზე არსებული არასტაბილური გარემო და კერძო სექტორის დაბალი დაინტერესება.</t>
  </si>
  <si>
    <t>კლიმატური პირობები, ფერმერთა დაბალი ჩართულობა და აგრარული პროგრამების დაფინანსების შეზღუდვა.</t>
  </si>
  <si>
    <t>განვითარებული ტურისტული ინფრასტრუქტურითა და სერვისებით მოსარგებლე ვიზიტორთა რაოდენობა.</t>
  </si>
  <si>
    <t>მუნიციპალიტეტში რეგისტრირებული მოქმედი მეწარმეების რაოდენობის ზრდა (%).</t>
  </si>
  <si>
    <t>მუნიციპალიტეტის მხარდაჭერით განხორციელებულ ბიზნესის განვითარების ღონისძიებებში ჩართული მცირე და საშუალო მეწარმეების რაოდენობა.</t>
  </si>
  <si>
    <t>ჩატარებული ტრენინგებისა და საინფორმაციო შეხვედრების რაოდენობა და მონაწილე მეწარმეების რაოდენობა.</t>
  </si>
  <si>
    <t>მხარდაჭერილი და პროგრამებში ჩართული მეწარმეების რაოდენობა.</t>
  </si>
  <si>
    <t>ჩატარებული ღონისძიებების რაოდენობა და მონაწილე ადგილობრივი მეწარმეების რაოდენობა.</t>
  </si>
  <si>
    <t>მომსახურებით მოსარგებლე პოტენციური ინვესტორებისა და მეწარმეების რაოდენობა.</t>
  </si>
  <si>
    <t>მხარდაჭერილი და შესაბამის პროგრამებში ჩართული ფერმერებისა და აგრომეწარმეების რაოდენობა.</t>
  </si>
  <si>
    <t>ფერმერთა კოოპერაციის, სასოფლო-სამეურნეო კოოპერატივებისა და აგრომეწარმეების თანამშრომლობის ხელშეწყობა.</t>
  </si>
  <si>
    <t>მუნიციპალიტეტის მხარდაჭერით განხორციელებული ადგილობრივი წარმოების განვითარების ინიციატივებისა და მათში ჩართული ადგილობრივი მეწარმეების რაოდენობა.</t>
  </si>
  <si>
    <t>ადგილობრივი მეწარმეების დაბალი ჩართულობა, ბაზრებზე შეზღუდული წვდომა და ფინანსური რესურსების სიმწირე.</t>
  </si>
  <si>
    <t>ადგილობრივი მეწარმეებისა და მეწარმეებისთვის გამოფენა-გაყიდვების, ბაზრობებისა და ფესტივალების ორგანიზება.</t>
  </si>
  <si>
    <t>ჩატარებული გამოფენა-გაყიდვებისა და სხვა ღონისძიებების რაოდენობა და მონაწილე ადგილობრივი მეწარმეების რაოდენობა.</t>
  </si>
  <si>
    <t>ადგილობრივი მეწარმეებისთვის ტრენინგებისა და საკონსულტაციო შეხვედრების ორგანიზება პროდუქციის ხარისხის, სტანდარტებისა და ბაზარზე წვდომის საკითხებზე.</t>
  </si>
  <si>
    <t>შეზღუდული ფინანსური რესურსები.</t>
  </si>
  <si>
    <t>მუნიციპალური საზოგადოებრივი ტრანსპორტის ხელმისაწვდომობით მოცული მოსახლეობის წილის ზრდა (%)</t>
  </si>
  <si>
    <t>მოწყობილი და/ან რეაბილიტირებული გაჩერებების რაოდენობა; შშმ პირებისთვის სრულად ადაპტირებული გაჩერებების რაოდენობა;</t>
  </si>
  <si>
    <t>გაუმჯობესებული საგზაო ინფრასტრუქტურით მოსარგებლე მოსახლეობის რაოდენობა, საშუალო მგზავრობის დროის შემცირება (%), უსაფრთხო გადაადგილების პირობებით უზრუნველყოფილი მოსახლეობის წილი (%)</t>
  </si>
  <si>
    <t>მუნიციპალური საზოგადოებრივი ტრანსპორტით მოსარგებლე მგზავრთა რაოდენობა.</t>
  </si>
  <si>
    <t>მუნიციპალიტეტში ვიზიტორთა რაოდენობის ზრდა; ტურიზმის სექტორში დასაქმებულთა რაოდენობის ზრდა.</t>
  </si>
  <si>
    <t>მუნიციპალური ნარჩენებით დაბინძურებული ტერიტორიების რაოდენობის შემცირება. ნარჩენების მართვის მომსახურებით მოცული მოსახლეობის წილის ზრდა.</t>
  </si>
  <si>
    <t>დამუშავებული/მართვადი მიუსაფარი ცხოველების რაოდენობა.</t>
  </si>
  <si>
    <t>განათლების, კულტურის, სპორტის, ახალგაზრდობისა და საზოგადოებრივი ცხოვრების განვითარების ხელშეწყობა</t>
  </si>
  <si>
    <t>პრიორიტეტი 5. განათლების, კულტურის, სპორტის, ახალგაზრდობისა და საზოგადოებრივი ცხოვრების განვითარების ხელშეწყობა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</si>
</sst>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23">
    <font>
      <sz val="11"/>
      <color theme="1"/>
      <name val="Calibri"/>
      <charset val="134"/>
      <scheme val="minor"/>
    </font>
    <font>
      <sz val="11"/>
      <color theme="1"/>
      <name val="Calibri"/>
      <family val="2"/>
      <scheme val="minor"/>
    </font>
    <font>
      <sz val="11"/>
      <color theme="1"/>
      <name val="Calibri"/>
      <family val="2"/>
      <scheme val="minor"/>
    </font>
    <font>
      <sz val="16"/>
      <color theme="1"/>
      <name val="Sylfaen"/>
      <family val="1"/>
    </font>
    <font>
      <sz val="11"/>
      <color theme="1"/>
      <name val="Calibri"/>
      <family val="2"/>
      <scheme val="minor"/>
    </font>
    <font>
      <b/>
      <sz val="16"/>
      <color theme="1"/>
      <name val="Sylfaen"/>
      <family val="1"/>
    </font>
    <font>
      <sz val="12"/>
      <color theme="1"/>
      <name val="Sylfaen"/>
      <family val="1"/>
    </font>
    <font>
      <sz val="12"/>
      <name val="Sylfaen"/>
      <family val="1"/>
    </font>
    <font>
      <sz val="12"/>
      <color rgb="FF000000"/>
      <name val="Sylfaen"/>
      <family val="1"/>
    </font>
    <font>
      <sz val="10"/>
      <color rgb="FF000000"/>
      <name val="Calibri"/>
      <family val="2"/>
      <scheme val="minor"/>
    </font>
    <font>
      <sz val="12"/>
      <color rgb="FF222222"/>
      <name val="Sylfaen"/>
      <family val="1"/>
    </font>
    <font>
      <sz val="10"/>
      <name val="Arial"/>
      <family val="2"/>
    </font>
    <font>
      <sz val="14"/>
      <color theme="1"/>
      <name val="Sylfaen"/>
      <family val="1"/>
    </font>
    <font>
      <sz val="14"/>
      <name val="Sylfaen"/>
      <family val="1"/>
    </font>
    <font>
      <b/>
      <sz val="14"/>
      <color theme="1"/>
      <name val="Sylfaen"/>
      <family val="1"/>
    </font>
    <font>
      <b/>
      <sz val="18"/>
      <color theme="1"/>
      <name val="Sylfaen"/>
      <family val="1"/>
    </font>
    <font>
      <b/>
      <sz val="18"/>
      <name val="Sylfaen"/>
      <family val="1"/>
    </font>
    <font>
      <b/>
      <sz val="14"/>
      <name val="Sylfaen"/>
      <family val="1"/>
    </font>
    <font>
      <sz val="12"/>
      <color rgb="FFFF0000"/>
      <name val="Sylfaen"/>
      <family val="1"/>
    </font>
    <font>
      <sz val="11"/>
      <color theme="1"/>
      <name val="Calibri"/>
      <charset val="134"/>
      <scheme val="minor"/>
    </font>
    <font>
      <sz val="11"/>
      <color rgb="FF000000"/>
      <name val="Aptos Narrow"/>
      <family val="2"/>
    </font>
    <font>
      <b/>
      <sz val="16"/>
      <color rgb="FF222222"/>
      <name val="Sylfaen"/>
      <family val="1"/>
    </font>
    <font>
      <b/>
      <sz val="12"/>
      <color theme="1"/>
      <name val="Sylfaen"/>
      <family val="1"/>
    </font>
  </fonts>
  <fills count="20">
    <fill>
      <patternFill patternType="none"/>
    </fill>
    <fill>
      <patternFill patternType="gray125"/>
    </fill>
    <fill>
      <patternFill patternType="solid">
        <fgColor rgb="FFBFBFBF"/>
        <bgColor rgb="FFBFBFBF"/>
      </patternFill>
    </fill>
    <fill>
      <patternFill patternType="solid">
        <fgColor rgb="FFA8D08D"/>
        <bgColor rgb="FFA8D08D"/>
      </patternFill>
    </fill>
    <fill>
      <patternFill patternType="solid">
        <fgColor rgb="FFE2EFD9"/>
        <bgColor rgb="FFE2EFD9"/>
      </patternFill>
    </fill>
    <fill>
      <patternFill patternType="solid">
        <fgColor rgb="FFFFC000"/>
        <bgColor rgb="FFFFC000"/>
      </patternFill>
    </fill>
    <fill>
      <patternFill patternType="solid">
        <fgColor rgb="FFFFE599"/>
        <bgColor rgb="FFFFE599"/>
      </patternFill>
    </fill>
    <fill>
      <patternFill patternType="solid">
        <fgColor rgb="FF9CC2E5"/>
        <bgColor rgb="FF9CC2E5"/>
      </patternFill>
    </fill>
    <fill>
      <patternFill patternType="solid">
        <fgColor rgb="FFBDD6EE"/>
        <bgColor rgb="FFBDD6EE"/>
      </patternFill>
    </fill>
    <fill>
      <patternFill patternType="solid">
        <fgColor theme="4" tint="0.59999389629810485"/>
        <bgColor rgb="FF9CC2E5"/>
      </patternFill>
    </fill>
    <fill>
      <patternFill patternType="solid">
        <fgColor rgb="FF92D050"/>
        <bgColor rgb="FF92D050"/>
      </patternFill>
    </fill>
    <fill>
      <patternFill patternType="solid">
        <fgColor rgb="FFC5E0B3"/>
        <bgColor rgb="FFC5E0B3"/>
      </patternFill>
    </fill>
    <fill>
      <patternFill patternType="solid">
        <fgColor theme="5" tint="0.79995117038483843"/>
        <bgColor indexed="64"/>
      </patternFill>
    </fill>
    <fill>
      <patternFill patternType="solid">
        <fgColor rgb="FFFFFF00"/>
        <bgColor indexed="64"/>
      </patternFill>
    </fill>
    <fill>
      <patternFill patternType="solid">
        <fgColor theme="4" tint="-0.249977111117893"/>
        <bgColor rgb="FF9CC2E5"/>
      </patternFill>
    </fill>
    <fill>
      <patternFill patternType="solid">
        <fgColor theme="4" tint="-0.249977111117893"/>
        <bgColor rgb="FF0070C0"/>
      </patternFill>
    </fill>
    <fill>
      <patternFill patternType="solid">
        <fgColor theme="5" tint="0.39997558519241921"/>
        <bgColor indexed="64"/>
      </patternFill>
    </fill>
    <fill>
      <patternFill patternType="solid">
        <fgColor theme="4" tint="0.59999389629810485"/>
        <bgColor indexed="64"/>
      </patternFill>
    </fill>
    <fill>
      <patternFill patternType="solid">
        <fgColor theme="2" tint="-4.9989318521683403E-2"/>
        <bgColor indexed="64"/>
      </patternFill>
    </fill>
    <fill>
      <patternFill patternType="solid">
        <fgColor theme="2" tint="-4.9989318521683403E-2"/>
        <bgColor rgb="FFBFBFBF"/>
      </patternFill>
    </fill>
  </fills>
  <borders count="20">
    <border>
      <left/>
      <right/>
      <top/>
      <bottom/>
      <diagonal/>
    </border>
    <border>
      <left style="thin">
        <color rgb="FF0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9">
    <xf numFmtId="0" fontId="0" fillId="0" borderId="0"/>
    <xf numFmtId="43" fontId="4" fillId="0" borderId="0" applyFont="0" applyFill="0" applyBorder="0" applyAlignment="0" applyProtection="0"/>
    <xf numFmtId="43" fontId="2" fillId="0" borderId="0"/>
    <xf numFmtId="0" fontId="9" fillId="0" borderId="0"/>
    <xf numFmtId="0" fontId="11" fillId="0" borderId="0"/>
    <xf numFmtId="0" fontId="11" fillId="0" borderId="0"/>
    <xf numFmtId="9" fontId="19" fillId="0" borderId="0" applyFont="0" applyFill="0" applyBorder="0" applyAlignment="0" applyProtection="0"/>
    <xf numFmtId="0" fontId="1" fillId="0" borderId="0"/>
    <xf numFmtId="0" fontId="20" fillId="0" borderId="0"/>
  </cellStyleXfs>
  <cellXfs count="283">
    <xf numFmtId="0" fontId="0" fillId="0" borderId="0" xfId="0"/>
    <xf numFmtId="1" fontId="3" fillId="0" borderId="0" xfId="0" applyNumberFormat="1" applyFont="1" applyFill="1" applyBorder="1" applyAlignment="1">
      <alignment horizontal="center" vertical="center" wrapText="1"/>
    </xf>
    <xf numFmtId="1" fontId="3" fillId="0" borderId="0" xfId="0" applyNumberFormat="1" applyFont="1" applyAlignment="1">
      <alignment horizontal="center" vertical="center" wrapText="1"/>
    </xf>
    <xf numFmtId="3" fontId="3" fillId="0" borderId="0" xfId="1"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vertical="center" wrapText="1"/>
    </xf>
    <xf numFmtId="3" fontId="5" fillId="0" borderId="0" xfId="1" applyNumberFormat="1" applyFont="1" applyAlignment="1">
      <alignment horizontal="center" vertical="center" wrapText="1"/>
    </xf>
    <xf numFmtId="3" fontId="5" fillId="0" borderId="0" xfId="0" applyNumberFormat="1" applyFont="1" applyAlignment="1">
      <alignment horizontal="center" vertical="center" wrapText="1"/>
    </xf>
    <xf numFmtId="1" fontId="3" fillId="0" borderId="0" xfId="0" applyNumberFormat="1" applyFont="1" applyFill="1" applyAlignment="1">
      <alignment horizontal="center" vertical="center" wrapText="1"/>
    </xf>
    <xf numFmtId="3" fontId="5" fillId="0" borderId="0" xfId="1" applyNumberFormat="1" applyFont="1" applyFill="1" applyAlignment="1">
      <alignment horizontal="center" vertical="center" wrapText="1"/>
    </xf>
    <xf numFmtId="3" fontId="5" fillId="0" borderId="0" xfId="0" applyNumberFormat="1" applyFont="1" applyFill="1" applyAlignment="1">
      <alignment horizontal="center" vertical="center" wrapText="1"/>
    </xf>
    <xf numFmtId="1" fontId="3" fillId="0" borderId="0" xfId="0" applyNumberFormat="1" applyFont="1" applyFill="1" applyAlignment="1">
      <alignment vertical="center" wrapText="1"/>
    </xf>
    <xf numFmtId="1" fontId="6" fillId="0" borderId="0" xfId="0" applyNumberFormat="1" applyFont="1" applyAlignment="1">
      <alignment vertical="center" wrapText="1"/>
    </xf>
    <xf numFmtId="1" fontId="6" fillId="0" borderId="0" xfId="0" applyNumberFormat="1" applyFont="1" applyAlignment="1">
      <alignment horizontal="center" vertical="center" wrapText="1"/>
    </xf>
    <xf numFmtId="3" fontId="6" fillId="0" borderId="0" xfId="1" applyNumberFormat="1" applyFont="1" applyAlignment="1">
      <alignment horizontal="center" vertical="center" wrapText="1"/>
    </xf>
    <xf numFmtId="3" fontId="6" fillId="0" borderId="0" xfId="0" applyNumberFormat="1" applyFont="1" applyAlignment="1">
      <alignment horizontal="center" vertical="center" wrapText="1"/>
    </xf>
    <xf numFmtId="1" fontId="12" fillId="9" borderId="4" xfId="0" applyNumberFormat="1" applyFont="1" applyFill="1" applyBorder="1" applyAlignment="1">
      <alignment horizontal="center" vertical="center" wrapText="1"/>
    </xf>
    <xf numFmtId="1" fontId="12" fillId="3" borderId="4" xfId="0" applyNumberFormat="1" applyFont="1" applyFill="1" applyBorder="1" applyAlignment="1">
      <alignment horizontal="center" vertical="center" wrapText="1"/>
    </xf>
    <xf numFmtId="1" fontId="12" fillId="0" borderId="0" xfId="0" applyNumberFormat="1" applyFont="1" applyAlignment="1">
      <alignment horizontal="center" vertical="center" wrapText="1"/>
    </xf>
    <xf numFmtId="3" fontId="12" fillId="0" borderId="0" xfId="1" applyNumberFormat="1" applyFont="1" applyAlignment="1">
      <alignment horizontal="center" vertical="center" wrapText="1"/>
    </xf>
    <xf numFmtId="3" fontId="12" fillId="0" borderId="0" xfId="0" applyNumberFormat="1" applyFont="1" applyAlignment="1">
      <alignment horizontal="center" vertical="center" wrapText="1"/>
    </xf>
    <xf numFmtId="1" fontId="6" fillId="0" borderId="0" xfId="0" applyNumberFormat="1" applyFont="1" applyFill="1" applyAlignment="1">
      <alignment horizontal="center" vertical="center" wrapText="1"/>
    </xf>
    <xf numFmtId="164" fontId="12" fillId="3" borderId="4" xfId="0" applyNumberFormat="1" applyFont="1" applyFill="1" applyBorder="1" applyAlignment="1">
      <alignment horizontal="center" vertical="center" wrapText="1"/>
    </xf>
    <xf numFmtId="1" fontId="12" fillId="9" borderId="4"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0" fontId="12" fillId="3" borderId="4"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0" fontId="3" fillId="0" borderId="0" xfId="0" applyNumberFormat="1" applyFont="1" applyFill="1" applyBorder="1" applyAlignment="1">
      <alignment horizontal="center" vertical="center" wrapText="1"/>
    </xf>
    <xf numFmtId="0" fontId="12" fillId="0" borderId="0" xfId="0" applyNumberFormat="1" applyFont="1" applyAlignment="1">
      <alignment horizontal="center" vertical="center" wrapText="1"/>
    </xf>
    <xf numFmtId="9" fontId="12" fillId="3" borderId="4" xfId="6" applyFont="1" applyFill="1" applyBorder="1" applyAlignment="1">
      <alignment horizontal="center" vertical="center" wrapText="1"/>
    </xf>
    <xf numFmtId="3" fontId="5" fillId="16" borderId="4" xfId="1" applyNumberFormat="1" applyFont="1" applyFill="1" applyBorder="1" applyAlignment="1">
      <alignment horizontal="center" vertical="center" wrapText="1"/>
    </xf>
    <xf numFmtId="1" fontId="5" fillId="13" borderId="4" xfId="0" applyNumberFormat="1" applyFont="1" applyFill="1" applyBorder="1" applyAlignment="1">
      <alignment horizontal="center" vertical="center" wrapText="1"/>
    </xf>
    <xf numFmtId="0" fontId="5" fillId="13" borderId="4" xfId="0" applyNumberFormat="1" applyFont="1" applyFill="1" applyBorder="1" applyAlignment="1">
      <alignment horizontal="center" vertical="center" wrapText="1"/>
    </xf>
    <xf numFmtId="3" fontId="5" fillId="13" borderId="4" xfId="1" applyNumberFormat="1" applyFont="1" applyFill="1" applyBorder="1" applyAlignment="1">
      <alignment horizontal="center" vertical="center" wrapText="1"/>
    </xf>
    <xf numFmtId="1" fontId="21" fillId="13" borderId="4" xfId="0" applyNumberFormat="1" applyFont="1" applyFill="1" applyBorder="1" applyAlignment="1">
      <alignment horizontal="center" vertical="center" wrapText="1"/>
    </xf>
    <xf numFmtId="3" fontId="6" fillId="18" borderId="4" xfId="1" applyNumberFormat="1" applyFont="1" applyFill="1" applyBorder="1" applyAlignment="1">
      <alignment horizontal="center" vertical="center" wrapText="1"/>
    </xf>
    <xf numFmtId="0" fontId="8" fillId="18" borderId="4" xfId="0" applyFont="1" applyFill="1" applyBorder="1" applyAlignment="1">
      <alignment horizontal="center" vertical="center" wrapText="1"/>
    </xf>
    <xf numFmtId="0" fontId="6" fillId="18" borderId="4" xfId="0" applyFont="1" applyFill="1" applyBorder="1" applyAlignment="1">
      <alignment horizontal="center" vertical="center" wrapText="1"/>
    </xf>
    <xf numFmtId="0" fontId="8" fillId="18" borderId="4" xfId="0" applyNumberFormat="1" applyFont="1" applyFill="1" applyBorder="1" applyAlignment="1">
      <alignment horizontal="center" vertical="center" wrapText="1"/>
    </xf>
    <xf numFmtId="3" fontId="8" fillId="18" borderId="4" xfId="1" applyNumberFormat="1" applyFont="1" applyFill="1" applyBorder="1" applyAlignment="1">
      <alignment horizontal="center" vertical="center" wrapText="1"/>
    </xf>
    <xf numFmtId="0" fontId="6" fillId="18" borderId="4" xfId="0" applyNumberFormat="1" applyFont="1" applyFill="1" applyBorder="1" applyAlignment="1">
      <alignment horizontal="center" vertical="center" wrapText="1"/>
    </xf>
    <xf numFmtId="3" fontId="8" fillId="18" borderId="4" xfId="2" applyNumberFormat="1" applyFont="1" applyFill="1" applyBorder="1" applyAlignment="1">
      <alignment horizontal="center" vertical="center" wrapText="1"/>
    </xf>
    <xf numFmtId="0" fontId="8" fillId="18" borderId="3" xfId="3" applyFont="1" applyFill="1" applyBorder="1" applyAlignment="1">
      <alignment horizontal="center" vertical="center" wrapText="1"/>
    </xf>
    <xf numFmtId="0" fontId="7" fillId="18" borderId="4" xfId="0" applyFont="1" applyFill="1" applyBorder="1" applyAlignment="1">
      <alignment horizontal="center" vertical="center" wrapText="1"/>
    </xf>
    <xf numFmtId="3" fontId="6" fillId="18" borderId="4" xfId="0" applyNumberFormat="1" applyFont="1" applyFill="1" applyBorder="1" applyAlignment="1">
      <alignment horizontal="center" vertical="center" wrapText="1"/>
    </xf>
    <xf numFmtId="3" fontId="6" fillId="18" borderId="4" xfId="2" applyNumberFormat="1" applyFont="1" applyFill="1" applyBorder="1" applyAlignment="1">
      <alignment horizontal="center" vertical="center" wrapText="1"/>
    </xf>
    <xf numFmtId="1" fontId="7" fillId="18" borderId="4" xfId="0" applyNumberFormat="1" applyFont="1" applyFill="1" applyBorder="1" applyAlignment="1">
      <alignment horizontal="center" vertical="center" wrapText="1"/>
    </xf>
    <xf numFmtId="3" fontId="7" fillId="18" borderId="4" xfId="0" applyNumberFormat="1" applyFont="1" applyFill="1" applyBorder="1" applyAlignment="1">
      <alignment horizontal="center" vertical="center" wrapText="1"/>
    </xf>
    <xf numFmtId="1" fontId="7" fillId="19" borderId="4" xfId="0" applyNumberFormat="1" applyFont="1" applyFill="1" applyBorder="1" applyAlignment="1">
      <alignment horizontal="center" vertical="center" wrapText="1"/>
    </xf>
    <xf numFmtId="1" fontId="6" fillId="18" borderId="4" xfId="0" applyNumberFormat="1" applyFont="1" applyFill="1" applyBorder="1" applyAlignment="1">
      <alignment horizontal="center" vertical="center" wrapText="1"/>
    </xf>
    <xf numFmtId="1" fontId="7" fillId="19" borderId="3" xfId="0" applyNumberFormat="1" applyFont="1" applyFill="1" applyBorder="1" applyAlignment="1">
      <alignment horizontal="center" vertical="center" wrapText="1"/>
    </xf>
    <xf numFmtId="3" fontId="6" fillId="18" borderId="5" xfId="0" applyNumberFormat="1" applyFont="1" applyFill="1" applyBorder="1" applyAlignment="1">
      <alignment horizontal="center" vertical="center" wrapText="1"/>
    </xf>
    <xf numFmtId="3" fontId="6" fillId="18" borderId="6" xfId="0" applyNumberFormat="1" applyFont="1" applyFill="1" applyBorder="1" applyAlignment="1">
      <alignment horizontal="center" vertical="center" wrapText="1"/>
    </xf>
    <xf numFmtId="1" fontId="8" fillId="18" borderId="4" xfId="0" applyNumberFormat="1" applyFont="1" applyFill="1" applyBorder="1" applyAlignment="1">
      <alignment horizontal="center" vertical="center" wrapText="1"/>
    </xf>
    <xf numFmtId="0" fontId="8" fillId="18" borderId="4" xfId="1" applyNumberFormat="1" applyFont="1" applyFill="1" applyBorder="1" applyAlignment="1">
      <alignment horizontal="center" vertical="center" wrapText="1"/>
    </xf>
    <xf numFmtId="2" fontId="6" fillId="18" borderId="4" xfId="0" applyNumberFormat="1" applyFont="1" applyFill="1" applyBorder="1" applyAlignment="1">
      <alignment horizontal="center" vertical="center" wrapText="1"/>
    </xf>
    <xf numFmtId="2" fontId="6" fillId="18" borderId="4" xfId="3" applyNumberFormat="1" applyFont="1" applyFill="1" applyBorder="1" applyAlignment="1">
      <alignment horizontal="center" vertical="center" wrapText="1"/>
    </xf>
    <xf numFmtId="2" fontId="6" fillId="18" borderId="6" xfId="0" applyNumberFormat="1" applyFont="1" applyFill="1" applyBorder="1" applyAlignment="1">
      <alignment horizontal="center" vertical="center" wrapText="1"/>
    </xf>
    <xf numFmtId="49" fontId="6" fillId="18" borderId="4" xfId="0" applyNumberFormat="1" applyFont="1" applyFill="1" applyBorder="1" applyAlignment="1">
      <alignment horizontal="center" vertical="center" wrapText="1"/>
    </xf>
    <xf numFmtId="0" fontId="6" fillId="18" borderId="4" xfId="0" applyFont="1" applyFill="1" applyBorder="1" applyAlignment="1">
      <alignment vertical="center" wrapText="1"/>
    </xf>
    <xf numFmtId="0" fontId="6" fillId="18" borderId="4" xfId="0" applyFont="1" applyFill="1" applyBorder="1" applyAlignment="1">
      <alignment horizontal="center" vertical="center"/>
    </xf>
    <xf numFmtId="4" fontId="6" fillId="18" borderId="4" xfId="0" applyNumberFormat="1" applyFont="1" applyFill="1" applyBorder="1" applyAlignment="1">
      <alignment horizontal="center" vertical="center"/>
    </xf>
    <xf numFmtId="0" fontId="7" fillId="18" borderId="4" xfId="0" applyNumberFormat="1" applyFont="1" applyFill="1" applyBorder="1" applyAlignment="1">
      <alignment horizontal="center" vertical="center" wrapText="1"/>
    </xf>
    <xf numFmtId="3" fontId="18" fillId="18" borderId="4" xfId="0" applyNumberFormat="1" applyFont="1" applyFill="1" applyBorder="1" applyAlignment="1">
      <alignment horizontal="center" vertical="center" wrapText="1"/>
    </xf>
    <xf numFmtId="3" fontId="7" fillId="19" borderId="4" xfId="0" applyNumberFormat="1" applyFont="1" applyFill="1" applyBorder="1" applyAlignment="1">
      <alignment horizontal="center" vertical="center" wrapText="1"/>
    </xf>
    <xf numFmtId="1" fontId="10" fillId="18" borderId="4" xfId="0" applyNumberFormat="1" applyFont="1" applyFill="1" applyBorder="1" applyAlignment="1">
      <alignment horizontal="center" vertical="center" wrapText="1"/>
    </xf>
    <xf numFmtId="3" fontId="7" fillId="18" borderId="4" xfId="1" applyNumberFormat="1" applyFont="1" applyFill="1" applyBorder="1" applyAlignment="1">
      <alignment horizontal="center" vertical="center" wrapText="1"/>
    </xf>
    <xf numFmtId="1" fontId="5" fillId="17" borderId="4" xfId="0" applyNumberFormat="1" applyFont="1" applyFill="1" applyBorder="1" applyAlignment="1">
      <alignment horizontal="center" vertical="center" wrapText="1"/>
    </xf>
    <xf numFmtId="0" fontId="5" fillId="17" borderId="4" xfId="0" applyNumberFormat="1" applyFont="1" applyFill="1" applyBorder="1" applyAlignment="1">
      <alignment horizontal="center" vertical="center" wrapText="1"/>
    </xf>
    <xf numFmtId="3" fontId="5" fillId="17" borderId="4" xfId="1"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1" fontId="5" fillId="0" borderId="0" xfId="0" applyNumberFormat="1" applyFont="1" applyAlignment="1">
      <alignment horizontal="center" vertical="center" wrapText="1"/>
    </xf>
    <xf numFmtId="1" fontId="5" fillId="0" borderId="0" xfId="0" applyNumberFormat="1" applyFont="1" applyAlignment="1">
      <alignment vertical="center" wrapText="1"/>
    </xf>
    <xf numFmtId="3" fontId="5" fillId="13" borderId="4" xfId="1" applyNumberFormat="1" applyFont="1" applyFill="1" applyBorder="1" applyAlignment="1">
      <alignment horizontal="center" vertical="center" wrapText="1"/>
    </xf>
    <xf numFmtId="1" fontId="7" fillId="18" borderId="4" xfId="0" applyNumberFormat="1" applyFont="1" applyFill="1" applyBorder="1" applyAlignment="1">
      <alignment horizontal="center" vertical="center" wrapText="1"/>
    </xf>
    <xf numFmtId="3" fontId="8" fillId="18" borderId="4" xfId="1" applyNumberFormat="1" applyFont="1" applyFill="1" applyBorder="1" applyAlignment="1">
      <alignment horizontal="center" vertical="center" wrapText="1"/>
    </xf>
    <xf numFmtId="1" fontId="5" fillId="17" borderId="5" xfId="0" applyNumberFormat="1" applyFont="1" applyFill="1" applyBorder="1" applyAlignment="1">
      <alignment horizontal="center" vertical="center" wrapText="1"/>
    </xf>
    <xf numFmtId="1" fontId="5" fillId="17" borderId="6" xfId="0" applyNumberFormat="1" applyFont="1" applyFill="1" applyBorder="1" applyAlignment="1">
      <alignment horizontal="center" vertical="center" wrapText="1"/>
    </xf>
    <xf numFmtId="1" fontId="5" fillId="17" borderId="8" xfId="0" applyNumberFormat="1" applyFont="1" applyFill="1" applyBorder="1" applyAlignment="1">
      <alignment horizontal="center" vertical="center" wrapText="1"/>
    </xf>
    <xf numFmtId="2" fontId="6" fillId="18" borderId="5" xfId="0" applyNumberFormat="1" applyFont="1" applyFill="1" applyBorder="1" applyAlignment="1">
      <alignment horizontal="center" vertical="center" wrapText="1"/>
    </xf>
    <xf numFmtId="2" fontId="6" fillId="18" borderId="6" xfId="0" applyNumberFormat="1" applyFont="1" applyFill="1" applyBorder="1" applyAlignment="1">
      <alignment horizontal="center" vertical="center" wrapText="1"/>
    </xf>
    <xf numFmtId="2" fontId="6" fillId="18" borderId="5" xfId="0" applyNumberFormat="1" applyFont="1" applyFill="1" applyBorder="1" applyAlignment="1">
      <alignment horizontal="left" vertical="center" wrapText="1"/>
    </xf>
    <xf numFmtId="2" fontId="6" fillId="18" borderId="8" xfId="0" applyNumberFormat="1" applyFont="1" applyFill="1" applyBorder="1" applyAlignment="1">
      <alignment horizontal="left" vertical="center" wrapText="1"/>
    </xf>
    <xf numFmtId="2" fontId="6" fillId="18" borderId="6" xfId="0" applyNumberFormat="1" applyFont="1" applyFill="1" applyBorder="1" applyAlignment="1">
      <alignment horizontal="left" vertical="center" wrapText="1"/>
    </xf>
    <xf numFmtId="0" fontId="8" fillId="18" borderId="5" xfId="0" applyFont="1" applyFill="1" applyBorder="1" applyAlignment="1">
      <alignment horizontal="center" vertical="center" wrapText="1"/>
    </xf>
    <xf numFmtId="0" fontId="8" fillId="18" borderId="6" xfId="0" applyFont="1" applyFill="1" applyBorder="1" applyAlignment="1">
      <alignment horizontal="center" vertical="center" wrapText="1"/>
    </xf>
    <xf numFmtId="1" fontId="12" fillId="11" borderId="5" xfId="0" applyNumberFormat="1" applyFont="1" applyFill="1" applyBorder="1" applyAlignment="1">
      <alignment horizontal="center" vertical="center" wrapText="1"/>
    </xf>
    <xf numFmtId="1" fontId="12" fillId="11" borderId="8" xfId="0" applyNumberFormat="1" applyFont="1" applyFill="1" applyBorder="1" applyAlignment="1">
      <alignment horizontal="center" vertical="center" wrapText="1"/>
    </xf>
    <xf numFmtId="1" fontId="12" fillId="11" borderId="6" xfId="0" applyNumberFormat="1" applyFont="1" applyFill="1" applyBorder="1" applyAlignment="1">
      <alignment horizontal="center" vertical="center" wrapText="1"/>
    </xf>
    <xf numFmtId="3" fontId="7" fillId="18" borderId="5" xfId="0" applyNumberFormat="1" applyFont="1" applyFill="1" applyBorder="1" applyAlignment="1">
      <alignment horizontal="center" vertical="center" wrapText="1"/>
    </xf>
    <xf numFmtId="3" fontId="7" fillId="18" borderId="8" xfId="0" applyNumberFormat="1" applyFont="1" applyFill="1" applyBorder="1" applyAlignment="1">
      <alignment horizontal="center" vertical="center" wrapText="1"/>
    </xf>
    <xf numFmtId="3" fontId="7" fillId="18" borderId="6" xfId="0" applyNumberFormat="1" applyFont="1" applyFill="1" applyBorder="1" applyAlignment="1">
      <alignment horizontal="center" vertical="center" wrapText="1"/>
    </xf>
    <xf numFmtId="1" fontId="6" fillId="18" borderId="4" xfId="0" applyNumberFormat="1" applyFont="1" applyFill="1" applyBorder="1" applyAlignment="1">
      <alignment horizontal="center" vertical="center" wrapText="1"/>
    </xf>
    <xf numFmtId="1" fontId="7" fillId="18" borderId="5" xfId="0" applyNumberFormat="1" applyFont="1" applyFill="1" applyBorder="1" applyAlignment="1">
      <alignment horizontal="center" vertical="center" wrapText="1"/>
    </xf>
    <xf numFmtId="1" fontId="7" fillId="18" borderId="8" xfId="0" applyNumberFormat="1" applyFont="1" applyFill="1" applyBorder="1" applyAlignment="1">
      <alignment horizontal="center" vertical="center" wrapText="1"/>
    </xf>
    <xf numFmtId="1" fontId="7" fillId="18" borderId="6" xfId="0" applyNumberFormat="1" applyFont="1" applyFill="1" applyBorder="1" applyAlignment="1">
      <alignment horizontal="center" vertical="center" wrapText="1"/>
    </xf>
    <xf numFmtId="3" fontId="8" fillId="18" borderId="5" xfId="1" applyNumberFormat="1" applyFont="1" applyFill="1" applyBorder="1" applyAlignment="1">
      <alignment horizontal="center" vertical="center" wrapText="1"/>
    </xf>
    <xf numFmtId="3" fontId="8" fillId="18" borderId="6" xfId="1" applyNumberFormat="1" applyFont="1" applyFill="1" applyBorder="1" applyAlignment="1">
      <alignment horizontal="center" vertical="center" wrapText="1"/>
    </xf>
    <xf numFmtId="3" fontId="8" fillId="18" borderId="4" xfId="0" applyNumberFormat="1" applyFont="1" applyFill="1" applyBorder="1" applyAlignment="1">
      <alignment horizontal="center" vertical="center" wrapText="1"/>
    </xf>
    <xf numFmtId="3" fontId="5" fillId="17" borderId="4" xfId="1" applyNumberFormat="1" applyFont="1" applyFill="1" applyBorder="1" applyAlignment="1">
      <alignment horizontal="center" vertical="center" wrapText="1"/>
    </xf>
    <xf numFmtId="3" fontId="6" fillId="18" borderId="4" xfId="0" applyNumberFormat="1" applyFont="1" applyFill="1" applyBorder="1" applyAlignment="1">
      <alignment horizontal="center" vertical="center" wrapText="1"/>
    </xf>
    <xf numFmtId="3" fontId="7" fillId="18" borderId="4" xfId="0" applyNumberFormat="1" applyFont="1" applyFill="1" applyBorder="1" applyAlignment="1">
      <alignment horizontal="center" vertical="center" wrapText="1"/>
    </xf>
    <xf numFmtId="1" fontId="12" fillId="3" borderId="5"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1" fontId="12" fillId="3" borderId="6" xfId="0" applyNumberFormat="1" applyFont="1" applyFill="1" applyBorder="1" applyAlignment="1">
      <alignment horizontal="center" vertical="center" wrapText="1"/>
    </xf>
    <xf numFmtId="1" fontId="12" fillId="8" borderId="5" xfId="0" applyNumberFormat="1" applyFont="1" applyFill="1" applyBorder="1" applyAlignment="1">
      <alignment horizontal="center" vertical="center" wrapText="1"/>
    </xf>
    <xf numFmtId="1" fontId="12" fillId="8" borderId="8" xfId="0" applyNumberFormat="1" applyFont="1" applyFill="1" applyBorder="1" applyAlignment="1">
      <alignment horizontal="center" vertical="center" wrapText="1"/>
    </xf>
    <xf numFmtId="1" fontId="12" fillId="8" borderId="6" xfId="0" applyNumberFormat="1" applyFont="1" applyFill="1" applyBorder="1" applyAlignment="1">
      <alignment horizontal="center" vertical="center" wrapText="1"/>
    </xf>
    <xf numFmtId="3" fontId="12" fillId="15" borderId="5" xfId="0" applyNumberFormat="1" applyFont="1" applyFill="1" applyBorder="1" applyAlignment="1">
      <alignment horizontal="center" vertical="center" wrapText="1"/>
    </xf>
    <xf numFmtId="3" fontId="12" fillId="15" borderId="8" xfId="0" applyNumberFormat="1" applyFont="1" applyFill="1" applyBorder="1" applyAlignment="1">
      <alignment horizontal="center" vertical="center" wrapText="1"/>
    </xf>
    <xf numFmtId="3" fontId="12" fillId="15" borderId="6" xfId="0" applyNumberFormat="1" applyFont="1" applyFill="1" applyBorder="1" applyAlignment="1">
      <alignment horizontal="center" vertical="center" wrapText="1"/>
    </xf>
    <xf numFmtId="3" fontId="12" fillId="7" borderId="5" xfId="0" applyNumberFormat="1" applyFont="1" applyFill="1" applyBorder="1" applyAlignment="1">
      <alignment horizontal="center" vertical="center" wrapText="1"/>
    </xf>
    <xf numFmtId="3" fontId="12" fillId="7" borderId="6" xfId="0" applyNumberFormat="1" applyFont="1" applyFill="1" applyBorder="1" applyAlignment="1">
      <alignment horizontal="center" vertical="center" wrapText="1"/>
    </xf>
    <xf numFmtId="1" fontId="5" fillId="13" borderId="5" xfId="0" applyNumberFormat="1" applyFont="1" applyFill="1" applyBorder="1" applyAlignment="1">
      <alignment horizontal="center" vertical="center" wrapText="1"/>
    </xf>
    <xf numFmtId="1" fontId="5" fillId="13" borderId="6" xfId="0" applyNumberFormat="1" applyFont="1" applyFill="1" applyBorder="1" applyAlignment="1">
      <alignment horizontal="center" vertical="center" wrapText="1"/>
    </xf>
    <xf numFmtId="1" fontId="5" fillId="13" borderId="8" xfId="0" applyNumberFormat="1" applyFont="1" applyFill="1" applyBorder="1" applyAlignment="1">
      <alignment horizontal="center" vertical="center" wrapText="1"/>
    </xf>
    <xf numFmtId="1" fontId="12" fillId="14" borderId="5" xfId="0" applyNumberFormat="1" applyFont="1" applyFill="1" applyBorder="1" applyAlignment="1">
      <alignment horizontal="center" vertical="center" wrapText="1"/>
    </xf>
    <xf numFmtId="1" fontId="12" fillId="14" borderId="6" xfId="0" applyNumberFormat="1" applyFont="1" applyFill="1" applyBorder="1" applyAlignment="1">
      <alignment horizontal="center" vertical="center" wrapText="1"/>
    </xf>
    <xf numFmtId="1" fontId="8" fillId="18" borderId="4" xfId="0" applyNumberFormat="1" applyFont="1" applyFill="1" applyBorder="1" applyAlignment="1">
      <alignment horizontal="center" vertical="center" wrapText="1"/>
    </xf>
    <xf numFmtId="3" fontId="7" fillId="19" borderId="4" xfId="0" applyNumberFormat="1" applyFont="1" applyFill="1" applyBorder="1" applyAlignment="1">
      <alignment horizontal="center" vertical="center" wrapText="1"/>
    </xf>
    <xf numFmtId="0" fontId="12" fillId="3" borderId="5"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wrapText="1"/>
    </xf>
    <xf numFmtId="0" fontId="12" fillId="3" borderId="6" xfId="0" applyNumberFormat="1" applyFont="1" applyFill="1" applyBorder="1" applyAlignment="1">
      <alignment horizontal="center" vertical="center" wrapText="1"/>
    </xf>
    <xf numFmtId="3" fontId="6" fillId="18" borderId="4" xfId="1" applyNumberFormat="1" applyFont="1" applyFill="1" applyBorder="1" applyAlignment="1">
      <alignment horizontal="center" vertical="center" wrapText="1"/>
    </xf>
    <xf numFmtId="3" fontId="7" fillId="18" borderId="4" xfId="1" applyNumberFormat="1" applyFont="1" applyFill="1" applyBorder="1" applyAlignment="1">
      <alignment horizontal="center" vertical="center" wrapText="1"/>
    </xf>
    <xf numFmtId="3" fontId="6" fillId="18" borderId="5" xfId="0" applyNumberFormat="1" applyFont="1" applyFill="1" applyBorder="1" applyAlignment="1">
      <alignment horizontal="center" vertical="center" wrapText="1"/>
    </xf>
    <xf numFmtId="3" fontId="6" fillId="18" borderId="6" xfId="0" applyNumberFormat="1" applyFont="1" applyFill="1" applyBorder="1" applyAlignment="1">
      <alignment horizontal="center" vertical="center" wrapText="1"/>
    </xf>
    <xf numFmtId="3" fontId="5" fillId="17" borderId="5" xfId="1" applyNumberFormat="1" applyFont="1" applyFill="1" applyBorder="1" applyAlignment="1">
      <alignment horizontal="center" vertical="center" wrapText="1"/>
    </xf>
    <xf numFmtId="3" fontId="5" fillId="17" borderId="6" xfId="1" applyNumberFormat="1" applyFont="1" applyFill="1" applyBorder="1" applyAlignment="1">
      <alignment horizontal="center" vertical="center" wrapText="1"/>
    </xf>
    <xf numFmtId="1" fontId="12" fillId="10" borderId="5" xfId="0" applyNumberFormat="1" applyFont="1" applyFill="1" applyBorder="1" applyAlignment="1">
      <alignment horizontal="center" vertical="center" wrapText="1"/>
    </xf>
    <xf numFmtId="1" fontId="12" fillId="10" borderId="6" xfId="0" applyNumberFormat="1" applyFont="1" applyFill="1" applyBorder="1" applyAlignment="1">
      <alignment horizontal="center" vertical="center" wrapText="1"/>
    </xf>
    <xf numFmtId="3" fontId="5" fillId="13" borderId="4" xfId="1" applyNumberFormat="1" applyFont="1" applyFill="1" applyBorder="1" applyAlignment="1">
      <alignment horizontal="center" vertical="center" wrapText="1"/>
    </xf>
    <xf numFmtId="1" fontId="12" fillId="9" borderId="2" xfId="0" applyNumberFormat="1" applyFont="1" applyFill="1" applyBorder="1" applyAlignment="1">
      <alignment horizontal="center" vertical="center" wrapText="1"/>
    </xf>
    <xf numFmtId="1" fontId="12" fillId="9" borderId="7" xfId="0" applyNumberFormat="1" applyFont="1" applyFill="1" applyBorder="1" applyAlignment="1">
      <alignment horizontal="center" vertical="center" wrapText="1"/>
    </xf>
    <xf numFmtId="1" fontId="12" fillId="9" borderId="3" xfId="0" applyNumberFormat="1" applyFont="1" applyFill="1" applyBorder="1" applyAlignment="1">
      <alignment horizontal="center" vertical="center" wrapText="1"/>
    </xf>
    <xf numFmtId="1" fontId="12" fillId="9" borderId="4" xfId="0" applyNumberFormat="1" applyFont="1" applyFill="1" applyBorder="1" applyAlignment="1">
      <alignment horizontal="center" vertical="center" wrapText="1"/>
    </xf>
    <xf numFmtId="1" fontId="12" fillId="0" borderId="4" xfId="0" applyNumberFormat="1" applyFont="1" applyBorder="1" applyAlignment="1">
      <alignment horizontal="center" vertical="center" wrapText="1"/>
    </xf>
    <xf numFmtId="1" fontId="12" fillId="9" borderId="5" xfId="0" applyNumberFormat="1" applyFont="1" applyFill="1" applyBorder="1" applyAlignment="1">
      <alignment horizontal="center" vertical="center" wrapText="1"/>
    </xf>
    <xf numFmtId="1" fontId="12" fillId="9" borderId="6" xfId="0" applyNumberFormat="1" applyFont="1" applyFill="1" applyBorder="1" applyAlignment="1">
      <alignment horizontal="center" vertical="center" wrapText="1"/>
    </xf>
    <xf numFmtId="1" fontId="12" fillId="9" borderId="8" xfId="0" applyNumberFormat="1" applyFont="1" applyFill="1" applyBorder="1" applyAlignment="1">
      <alignment horizontal="center" vertical="center" wrapText="1"/>
    </xf>
    <xf numFmtId="3" fontId="12" fillId="9" borderId="5" xfId="0" applyNumberFormat="1" applyFont="1" applyFill="1" applyBorder="1" applyAlignment="1">
      <alignment horizontal="center" vertical="center" wrapText="1"/>
    </xf>
    <xf numFmtId="3" fontId="12" fillId="9" borderId="8" xfId="0" applyNumberFormat="1" applyFont="1" applyFill="1" applyBorder="1" applyAlignment="1">
      <alignment horizontal="center" vertical="center" wrapText="1"/>
    </xf>
    <xf numFmtId="3" fontId="12" fillId="9" borderId="6" xfId="0" applyNumberFormat="1" applyFont="1" applyFill="1" applyBorder="1" applyAlignment="1">
      <alignment horizontal="center" vertical="center" wrapText="1"/>
    </xf>
    <xf numFmtId="3" fontId="12" fillId="9" borderId="12" xfId="0" applyNumberFormat="1" applyFont="1" applyFill="1" applyBorder="1" applyAlignment="1">
      <alignment horizontal="center" vertical="center" wrapText="1"/>
    </xf>
    <xf numFmtId="3" fontId="12" fillId="9" borderId="14" xfId="0" applyNumberFormat="1" applyFont="1" applyFill="1" applyBorder="1" applyAlignment="1">
      <alignment horizontal="center" vertical="center" wrapText="1"/>
    </xf>
    <xf numFmtId="3" fontId="12" fillId="9" borderId="13" xfId="0" applyNumberFormat="1" applyFont="1" applyFill="1" applyBorder="1" applyAlignment="1">
      <alignment horizontal="center" vertical="center" wrapText="1"/>
    </xf>
    <xf numFmtId="3" fontId="12" fillId="9" borderId="9" xfId="0" applyNumberFormat="1" applyFont="1" applyFill="1" applyBorder="1" applyAlignment="1">
      <alignment horizontal="center" vertical="center" wrapText="1"/>
    </xf>
    <xf numFmtId="3" fontId="12" fillId="9" borderId="10" xfId="0" applyNumberFormat="1" applyFont="1" applyFill="1" applyBorder="1" applyAlignment="1">
      <alignment horizontal="center" vertical="center" wrapText="1"/>
    </xf>
    <xf numFmtId="3" fontId="12" fillId="9" borderId="11" xfId="0" applyNumberFormat="1" applyFont="1" applyFill="1" applyBorder="1" applyAlignment="1">
      <alignment horizontal="center" vertical="center" wrapText="1"/>
    </xf>
    <xf numFmtId="0" fontId="6" fillId="18" borderId="4" xfId="0" applyNumberFormat="1" applyFont="1" applyFill="1" applyBorder="1" applyAlignment="1">
      <alignment horizontal="center" vertical="center" wrapText="1"/>
    </xf>
    <xf numFmtId="0" fontId="7" fillId="18" borderId="4" xfId="0" applyNumberFormat="1" applyFont="1" applyFill="1" applyBorder="1" applyAlignment="1">
      <alignment horizontal="center" vertical="center" wrapText="1"/>
    </xf>
    <xf numFmtId="1" fontId="12" fillId="3" borderId="2"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1" fontId="12" fillId="9" borderId="5" xfId="2" applyNumberFormat="1" applyFont="1" applyFill="1" applyBorder="1" applyAlignment="1">
      <alignment horizontal="center" vertical="center" wrapText="1"/>
    </xf>
    <xf numFmtId="1" fontId="12" fillId="9" borderId="6" xfId="2" applyNumberFormat="1" applyFont="1" applyFill="1" applyBorder="1" applyAlignment="1">
      <alignment horizontal="center" vertical="center" wrapText="1"/>
    </xf>
    <xf numFmtId="3" fontId="12" fillId="3" borderId="5"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2" fillId="3" borderId="6" xfId="0" applyNumberFormat="1" applyFont="1" applyFill="1" applyBorder="1" applyAlignment="1">
      <alignment horizontal="center" vertical="center" wrapText="1"/>
    </xf>
    <xf numFmtId="3" fontId="12" fillId="3" borderId="12" xfId="0" applyNumberFormat="1" applyFont="1" applyFill="1" applyBorder="1" applyAlignment="1">
      <alignment horizontal="center" vertical="center" wrapText="1"/>
    </xf>
    <xf numFmtId="3" fontId="12" fillId="3" borderId="14" xfId="0" applyNumberFormat="1" applyFont="1" applyFill="1" applyBorder="1" applyAlignment="1">
      <alignment horizontal="center" vertical="center" wrapText="1"/>
    </xf>
    <xf numFmtId="3" fontId="12" fillId="3" borderId="13" xfId="0" applyNumberFormat="1" applyFont="1" applyFill="1" applyBorder="1" applyAlignment="1">
      <alignment horizontal="center" vertical="center" wrapText="1"/>
    </xf>
    <xf numFmtId="3" fontId="12" fillId="3" borderId="9" xfId="0" applyNumberFormat="1" applyFont="1" applyFill="1" applyBorder="1" applyAlignment="1">
      <alignment horizontal="center" vertical="center" wrapText="1"/>
    </xf>
    <xf numFmtId="3" fontId="12" fillId="3" borderId="10"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wrapText="1"/>
    </xf>
    <xf numFmtId="1" fontId="12" fillId="3" borderId="4" xfId="0" applyNumberFormat="1" applyFont="1" applyFill="1" applyBorder="1" applyAlignment="1">
      <alignment horizontal="center" vertical="center" wrapText="1"/>
    </xf>
    <xf numFmtId="1" fontId="13" fillId="0" borderId="4" xfId="0" applyNumberFormat="1" applyFont="1" applyBorder="1" applyAlignment="1">
      <alignment horizontal="center" vertical="center" wrapText="1"/>
    </xf>
    <xf numFmtId="1" fontId="12" fillId="11" borderId="4" xfId="0" applyNumberFormat="1" applyFont="1" applyFill="1" applyBorder="1" applyAlignment="1">
      <alignment horizontal="center" vertical="center" wrapText="1"/>
    </xf>
    <xf numFmtId="164" fontId="12" fillId="3" borderId="4" xfId="0" applyNumberFormat="1" applyFont="1" applyFill="1" applyBorder="1" applyAlignment="1">
      <alignment horizontal="center" vertical="center" wrapText="1"/>
    </xf>
    <xf numFmtId="164" fontId="13" fillId="0" borderId="4" xfId="0" applyNumberFormat="1" applyFont="1" applyBorder="1" applyAlignment="1">
      <alignment horizontal="center" vertical="center" wrapText="1"/>
    </xf>
    <xf numFmtId="3" fontId="5" fillId="13" borderId="5" xfId="1" applyNumberFormat="1" applyFont="1" applyFill="1" applyBorder="1" applyAlignment="1">
      <alignment horizontal="center" vertical="center" wrapText="1"/>
    </xf>
    <xf numFmtId="3" fontId="5" fillId="13" borderId="6" xfId="1" applyNumberFormat="1" applyFont="1" applyFill="1" applyBorder="1" applyAlignment="1">
      <alignment horizontal="center" vertical="center" wrapText="1"/>
    </xf>
    <xf numFmtId="164" fontId="12" fillId="9" borderId="4" xfId="2" applyNumberFormat="1" applyFont="1" applyFill="1" applyBorder="1" applyAlignment="1">
      <alignment horizontal="center" vertical="center" wrapText="1"/>
    </xf>
    <xf numFmtId="164" fontId="12" fillId="0" borderId="4" xfId="0" applyNumberFormat="1" applyFont="1" applyBorder="1" applyAlignment="1">
      <alignment horizontal="center" vertical="center" wrapText="1"/>
    </xf>
    <xf numFmtId="164" fontId="12" fillId="9" borderId="4" xfId="0" applyNumberFormat="1" applyFont="1" applyFill="1" applyBorder="1" applyAlignment="1">
      <alignment horizontal="center" vertical="center" wrapText="1"/>
    </xf>
    <xf numFmtId="3" fontId="7" fillId="18" borderId="2" xfId="0" applyNumberFormat="1" applyFont="1" applyFill="1" applyBorder="1" applyAlignment="1">
      <alignment horizontal="center" vertical="center" wrapText="1"/>
    </xf>
    <xf numFmtId="3" fontId="7" fillId="18" borderId="3"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164" fontId="12" fillId="3" borderId="8" xfId="0" applyNumberFormat="1" applyFont="1" applyFill="1" applyBorder="1" applyAlignment="1">
      <alignment horizontal="center" vertical="center" wrapText="1"/>
    </xf>
    <xf numFmtId="0" fontId="12" fillId="11" borderId="5" xfId="0" applyNumberFormat="1" applyFont="1" applyFill="1" applyBorder="1" applyAlignment="1">
      <alignment horizontal="center" vertical="center" wrapText="1"/>
    </xf>
    <xf numFmtId="0" fontId="12" fillId="11" borderId="8" xfId="0" applyNumberFormat="1" applyFont="1" applyFill="1" applyBorder="1" applyAlignment="1">
      <alignment horizontal="center" vertical="center" wrapText="1"/>
    </xf>
    <xf numFmtId="0" fontId="12" fillId="11" borderId="6" xfId="0" applyNumberFormat="1" applyFont="1" applyFill="1" applyBorder="1" applyAlignment="1">
      <alignment horizontal="center" vertical="center" wrapText="1"/>
    </xf>
    <xf numFmtId="0" fontId="6" fillId="18" borderId="4" xfId="0" applyFont="1" applyFill="1" applyBorder="1" applyAlignment="1">
      <alignment horizontal="center" vertical="center" wrapText="1"/>
    </xf>
    <xf numFmtId="0" fontId="6" fillId="18" borderId="6" xfId="0" applyFont="1" applyFill="1" applyBorder="1" applyAlignment="1">
      <alignment horizontal="center" vertical="center" wrapText="1"/>
    </xf>
    <xf numFmtId="0" fontId="6" fillId="18" borderId="8" xfId="0"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1" fontId="14" fillId="3"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1" fontId="12" fillId="4" borderId="4" xfId="0" applyNumberFormat="1" applyFont="1" applyFill="1" applyBorder="1" applyAlignment="1">
      <alignment horizontal="center" vertical="center" wrapText="1"/>
    </xf>
    <xf numFmtId="1" fontId="6" fillId="0" borderId="4" xfId="0" applyNumberFormat="1" applyFont="1" applyBorder="1" applyAlignment="1">
      <alignment horizontal="center" vertical="center" wrapText="1"/>
    </xf>
    <xf numFmtId="1" fontId="15" fillId="5" borderId="4" xfId="0" applyNumberFormat="1" applyFont="1" applyFill="1" applyBorder="1" applyAlignment="1">
      <alignment horizontal="center" vertical="center" wrapText="1"/>
    </xf>
    <xf numFmtId="1" fontId="16" fillId="0" borderId="4" xfId="0" applyNumberFormat="1" applyFont="1" applyBorder="1" applyAlignment="1">
      <alignment horizontal="center" vertical="center" wrapText="1"/>
    </xf>
    <xf numFmtId="1" fontId="15" fillId="6" borderId="4" xfId="0" applyNumberFormat="1" applyFont="1" applyFill="1" applyBorder="1" applyAlignment="1">
      <alignment horizontal="center" vertical="center" wrapText="1"/>
    </xf>
    <xf numFmtId="0" fontId="6" fillId="18" borderId="7"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8" borderId="7" xfId="0" applyNumberFormat="1" applyFont="1" applyFill="1" applyBorder="1" applyAlignment="1">
      <alignment horizontal="center" vertical="center" wrapText="1"/>
    </xf>
    <xf numFmtId="0" fontId="6" fillId="18" borderId="3" xfId="0" applyNumberFormat="1" applyFont="1" applyFill="1" applyBorder="1" applyAlignment="1">
      <alignment horizontal="center" vertical="center" wrapText="1"/>
    </xf>
    <xf numFmtId="3" fontId="6" fillId="18" borderId="7" xfId="0" applyNumberFormat="1" applyFont="1" applyFill="1" applyBorder="1" applyAlignment="1">
      <alignment horizontal="center" vertical="center" wrapText="1"/>
    </xf>
    <xf numFmtId="3" fontId="6" fillId="18" borderId="3" xfId="0" applyNumberFormat="1" applyFont="1" applyFill="1" applyBorder="1" applyAlignment="1">
      <alignment horizontal="center" vertical="center" wrapText="1"/>
    </xf>
    <xf numFmtId="0" fontId="7" fillId="18" borderId="4"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7" fillId="18" borderId="15" xfId="0" applyFont="1" applyFill="1" applyBorder="1" applyAlignment="1">
      <alignment horizontal="center" vertical="center" wrapText="1"/>
    </xf>
    <xf numFmtId="0" fontId="7" fillId="18" borderId="0" xfId="0" applyFont="1" applyFill="1" applyAlignment="1">
      <alignment horizontal="center" vertical="center" wrapText="1"/>
    </xf>
    <xf numFmtId="0" fontId="7" fillId="18" borderId="16" xfId="0" applyFont="1" applyFill="1" applyBorder="1" applyAlignment="1">
      <alignment horizontal="center" vertical="center" wrapText="1"/>
    </xf>
    <xf numFmtId="0" fontId="7" fillId="18" borderId="9" xfId="0" applyFont="1" applyFill="1" applyBorder="1" applyAlignment="1">
      <alignment horizontal="center" vertical="center" wrapText="1"/>
    </xf>
    <xf numFmtId="0" fontId="7" fillId="18" borderId="10" xfId="0" applyFont="1" applyFill="1" applyBorder="1" applyAlignment="1">
      <alignment horizontal="center" vertical="center" wrapText="1"/>
    </xf>
    <xf numFmtId="0" fontId="7" fillId="18" borderId="11" xfId="0" applyFont="1" applyFill="1" applyBorder="1" applyAlignment="1">
      <alignment horizontal="center" vertical="center" wrapText="1"/>
    </xf>
    <xf numFmtId="0" fontId="6" fillId="18" borderId="1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9" xfId="0" applyFont="1" applyFill="1" applyBorder="1" applyAlignment="1">
      <alignment horizontal="center" vertical="center" wrapText="1"/>
    </xf>
    <xf numFmtId="0" fontId="6" fillId="18" borderId="11" xfId="0" applyFont="1" applyFill="1" applyBorder="1" applyAlignment="1">
      <alignment horizontal="center" vertical="center" wrapText="1"/>
    </xf>
    <xf numFmtId="0" fontId="12" fillId="3" borderId="12" xfId="0" applyNumberFormat="1" applyFont="1" applyFill="1" applyBorder="1" applyAlignment="1">
      <alignment horizontal="center" vertical="center" wrapText="1"/>
    </xf>
    <xf numFmtId="0" fontId="12" fillId="3" borderId="14" xfId="0" applyNumberFormat="1" applyFont="1" applyFill="1" applyBorder="1" applyAlignment="1">
      <alignment horizontal="center" vertical="center" wrapText="1"/>
    </xf>
    <xf numFmtId="0" fontId="12" fillId="3" borderId="13" xfId="0" applyNumberFormat="1" applyFont="1" applyFill="1" applyBorder="1" applyAlignment="1">
      <alignment horizontal="center" vertical="center" wrapText="1"/>
    </xf>
    <xf numFmtId="0" fontId="12" fillId="3" borderId="9" xfId="0" applyNumberFormat="1" applyFont="1" applyFill="1" applyBorder="1" applyAlignment="1">
      <alignment horizontal="center" vertical="center" wrapText="1"/>
    </xf>
    <xf numFmtId="0" fontId="12" fillId="3" borderId="10" xfId="0" applyNumberFormat="1" applyFont="1" applyFill="1" applyBorder="1" applyAlignment="1">
      <alignment horizontal="center" vertical="center" wrapText="1"/>
    </xf>
    <xf numFmtId="0" fontId="12" fillId="3" borderId="11" xfId="0" applyNumberFormat="1" applyFont="1" applyFill="1" applyBorder="1" applyAlignment="1">
      <alignment horizontal="center" vertical="center" wrapText="1"/>
    </xf>
    <xf numFmtId="0" fontId="12" fillId="3" borderId="2" xfId="0" applyNumberFormat="1" applyFont="1" applyFill="1" applyBorder="1" applyAlignment="1">
      <alignment horizontal="center" vertical="center" wrapText="1"/>
    </xf>
    <xf numFmtId="0" fontId="12" fillId="3" borderId="7" xfId="0" applyNumberFormat="1" applyFont="1" applyFill="1" applyBorder="1" applyAlignment="1">
      <alignment horizontal="center" vertical="center" wrapText="1"/>
    </xf>
    <xf numFmtId="0" fontId="12" fillId="3" borderId="3" xfId="0" applyNumberFormat="1" applyFont="1" applyFill="1" applyBorder="1" applyAlignment="1">
      <alignment horizontal="center" vertical="center" wrapText="1"/>
    </xf>
    <xf numFmtId="0" fontId="12" fillId="10" borderId="5" xfId="0" applyNumberFormat="1" applyFont="1" applyFill="1" applyBorder="1" applyAlignment="1">
      <alignment horizontal="center" vertical="center" wrapText="1"/>
    </xf>
    <xf numFmtId="0" fontId="12" fillId="10" borderId="6" xfId="0" applyNumberFormat="1" applyFont="1" applyFill="1" applyBorder="1" applyAlignment="1">
      <alignment horizontal="center" vertical="center" wrapText="1"/>
    </xf>
    <xf numFmtId="0" fontId="7" fillId="18" borderId="8" xfId="0" applyFont="1" applyFill="1" applyBorder="1" applyAlignment="1">
      <alignment horizontal="center" vertical="center" wrapText="1"/>
    </xf>
    <xf numFmtId="0" fontId="7" fillId="18" borderId="6" xfId="0" applyFont="1" applyFill="1" applyBorder="1" applyAlignment="1">
      <alignment horizontal="center" vertical="center" wrapText="1"/>
    </xf>
    <xf numFmtId="3" fontId="5" fillId="16" borderId="4" xfId="1" applyNumberFormat="1" applyFont="1" applyFill="1" applyBorder="1" applyAlignment="1">
      <alignment horizontal="center" vertical="center" wrapText="1"/>
    </xf>
    <xf numFmtId="1" fontId="5" fillId="13" borderId="4" xfId="0" applyNumberFormat="1" applyFont="1" applyFill="1" applyBorder="1" applyAlignment="1">
      <alignment horizontal="center" vertical="center" wrapText="1"/>
    </xf>
    <xf numFmtId="1" fontId="3" fillId="16" borderId="5" xfId="0" applyNumberFormat="1" applyFont="1" applyFill="1" applyBorder="1" applyAlignment="1">
      <alignment horizontal="center" vertical="center" wrapText="1"/>
    </xf>
    <xf numFmtId="1" fontId="3" fillId="16" borderId="8" xfId="0" applyNumberFormat="1" applyFont="1" applyFill="1" applyBorder="1" applyAlignment="1">
      <alignment horizontal="center" vertical="center" wrapText="1"/>
    </xf>
    <xf numFmtId="1" fontId="3" fillId="16" borderId="6" xfId="0" applyNumberFormat="1"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6" fillId="18" borderId="0" xfId="0" applyFont="1" applyFill="1" applyAlignment="1">
      <alignment horizontal="center" vertical="center" wrapText="1"/>
    </xf>
    <xf numFmtId="0" fontId="6" fillId="18" borderId="10" xfId="0" applyFont="1" applyFill="1" applyBorder="1" applyAlignment="1">
      <alignment horizontal="center" vertical="center" wrapText="1"/>
    </xf>
    <xf numFmtId="3" fontId="13" fillId="3" borderId="17" xfId="0" applyNumberFormat="1" applyFont="1" applyFill="1" applyBorder="1" applyAlignment="1">
      <alignment horizontal="center" vertical="center" wrapText="1"/>
    </xf>
    <xf numFmtId="3" fontId="13" fillId="0" borderId="18" xfId="0" applyNumberFormat="1" applyFont="1" applyBorder="1" applyAlignment="1">
      <alignment horizontal="center" wrapText="1"/>
    </xf>
    <xf numFmtId="3" fontId="13" fillId="0" borderId="19" xfId="0" applyNumberFormat="1" applyFont="1" applyBorder="1" applyAlignment="1">
      <alignment horizontal="center" wrapText="1"/>
    </xf>
    <xf numFmtId="0" fontId="6" fillId="3" borderId="4" xfId="0" applyNumberFormat="1" applyFont="1" applyFill="1" applyBorder="1" applyAlignment="1">
      <alignment horizontal="center" vertical="center" wrapText="1"/>
    </xf>
    <xf numFmtId="0" fontId="7" fillId="0" borderId="4" xfId="0" applyNumberFormat="1" applyFont="1" applyBorder="1" applyAlignment="1">
      <alignment horizontal="center" vertical="center" wrapText="1"/>
    </xf>
    <xf numFmtId="3" fontId="6" fillId="18" borderId="2" xfId="0" applyNumberFormat="1" applyFont="1" applyFill="1" applyBorder="1" applyAlignment="1">
      <alignment horizontal="center" vertical="center" wrapText="1"/>
    </xf>
    <xf numFmtId="1" fontId="6" fillId="9" borderId="4" xfId="0" applyNumberFormat="1" applyFont="1" applyFill="1" applyBorder="1" applyAlignment="1">
      <alignment horizontal="center" vertical="center" wrapText="1"/>
    </xf>
    <xf numFmtId="1" fontId="7" fillId="19" borderId="4" xfId="0" applyNumberFormat="1" applyFont="1" applyFill="1" applyBorder="1" applyAlignment="1">
      <alignment horizontal="center" vertical="center" wrapText="1"/>
    </xf>
    <xf numFmtId="1" fontId="6" fillId="3" borderId="4" xfId="0" applyNumberFormat="1" applyFont="1" applyFill="1" applyBorder="1" applyAlignment="1">
      <alignment horizontal="center" vertical="center" wrapText="1"/>
    </xf>
    <xf numFmtId="0" fontId="7" fillId="19" borderId="4" xfId="0" applyFont="1" applyFill="1" applyBorder="1" applyAlignment="1">
      <alignment horizontal="center" vertical="center" wrapText="1"/>
    </xf>
    <xf numFmtId="3" fontId="5" fillId="16" borderId="5" xfId="1" applyNumberFormat="1" applyFont="1" applyFill="1" applyBorder="1" applyAlignment="1">
      <alignment horizontal="center" vertical="center" wrapText="1"/>
    </xf>
    <xf numFmtId="3" fontId="5" fillId="16" borderId="6" xfId="1" applyNumberFormat="1" applyFont="1" applyFill="1" applyBorder="1" applyAlignment="1">
      <alignment horizontal="center" vertical="center" wrapText="1"/>
    </xf>
    <xf numFmtId="0" fontId="7" fillId="19" borderId="4" xfId="0" applyNumberFormat="1" applyFont="1" applyFill="1" applyBorder="1" applyAlignment="1">
      <alignment horizontal="center" vertical="center" wrapText="1"/>
    </xf>
    <xf numFmtId="9" fontId="12" fillId="3" borderId="5" xfId="6" applyFont="1" applyFill="1" applyBorder="1" applyAlignment="1">
      <alignment horizontal="center" vertical="center" wrapText="1"/>
    </xf>
    <xf numFmtId="9" fontId="12" fillId="3" borderId="6" xfId="6" applyFont="1" applyFill="1" applyBorder="1" applyAlignment="1">
      <alignment horizontal="center" vertical="center" wrapText="1"/>
    </xf>
    <xf numFmtId="9" fontId="12" fillId="3" borderId="8" xfId="6" applyFont="1" applyFill="1" applyBorder="1" applyAlignment="1">
      <alignment horizontal="center" vertical="center" wrapText="1"/>
    </xf>
    <xf numFmtId="3" fontId="7" fillId="19" borderId="5" xfId="0" applyNumberFormat="1" applyFont="1" applyFill="1" applyBorder="1" applyAlignment="1">
      <alignment horizontal="center" vertical="center" wrapText="1"/>
    </xf>
    <xf numFmtId="3" fontId="7" fillId="19" borderId="6" xfId="0" applyNumberFormat="1" applyFont="1" applyFill="1" applyBorder="1" applyAlignment="1">
      <alignment horizontal="center" vertical="center" wrapText="1"/>
    </xf>
    <xf numFmtId="0" fontId="8" fillId="18" borderId="4" xfId="0" applyFont="1" applyFill="1" applyBorder="1" applyAlignment="1">
      <alignment horizontal="center" vertical="center" wrapText="1"/>
    </xf>
    <xf numFmtId="1" fontId="3" fillId="16" borderId="4" xfId="0" applyNumberFormat="1" applyFont="1" applyFill="1" applyBorder="1" applyAlignment="1">
      <alignment horizontal="center" vertical="center" wrapText="1"/>
    </xf>
    <xf numFmtId="1" fontId="3" fillId="12" borderId="4" xfId="0" applyNumberFormat="1" applyFont="1" applyFill="1" applyBorder="1" applyAlignment="1">
      <alignment horizontal="center" vertical="center" wrapText="1"/>
    </xf>
    <xf numFmtId="1" fontId="8" fillId="18" borderId="2" xfId="0" applyNumberFormat="1" applyFont="1" applyFill="1" applyBorder="1" applyAlignment="1">
      <alignment horizontal="center" vertical="center" wrapText="1"/>
    </xf>
    <xf numFmtId="1" fontId="8" fillId="18" borderId="7" xfId="0" applyNumberFormat="1" applyFont="1" applyFill="1" applyBorder="1" applyAlignment="1">
      <alignment horizontal="center" vertical="center" wrapText="1"/>
    </xf>
    <xf numFmtId="1" fontId="8" fillId="18" borderId="3" xfId="0" applyNumberFormat="1" applyFont="1" applyFill="1" applyBorder="1" applyAlignment="1">
      <alignment horizontal="center" vertical="center" wrapText="1"/>
    </xf>
    <xf numFmtId="1" fontId="6" fillId="18" borderId="2" xfId="0" applyNumberFormat="1" applyFont="1" applyFill="1" applyBorder="1" applyAlignment="1">
      <alignment horizontal="center" vertical="center" wrapText="1"/>
    </xf>
    <xf numFmtId="1" fontId="6" fillId="18" borderId="7" xfId="0" applyNumberFormat="1" applyFont="1" applyFill="1" applyBorder="1" applyAlignment="1">
      <alignment horizontal="center" vertical="center" wrapText="1"/>
    </xf>
    <xf numFmtId="1" fontId="6" fillId="18" borderId="3" xfId="0" applyNumberFormat="1" applyFont="1" applyFill="1" applyBorder="1" applyAlignment="1">
      <alignment horizontal="center" vertical="center" wrapText="1"/>
    </xf>
    <xf numFmtId="1" fontId="6" fillId="18" borderId="12" xfId="0" applyNumberFormat="1" applyFont="1" applyFill="1" applyBorder="1" applyAlignment="1">
      <alignment horizontal="center" vertical="center" wrapText="1"/>
    </xf>
    <xf numFmtId="1" fontId="6" fillId="18" borderId="13" xfId="0" applyNumberFormat="1" applyFont="1" applyFill="1" applyBorder="1" applyAlignment="1">
      <alignment horizontal="center" vertical="center" wrapText="1"/>
    </xf>
    <xf numFmtId="1" fontId="6" fillId="18" borderId="15" xfId="0" applyNumberFormat="1" applyFont="1" applyFill="1" applyBorder="1" applyAlignment="1">
      <alignment horizontal="center" vertical="center" wrapText="1"/>
    </xf>
    <xf numFmtId="1" fontId="6" fillId="18" borderId="16" xfId="0" applyNumberFormat="1" applyFont="1" applyFill="1" applyBorder="1" applyAlignment="1">
      <alignment horizontal="center" vertical="center" wrapText="1"/>
    </xf>
    <xf numFmtId="1" fontId="6" fillId="18" borderId="9" xfId="0" applyNumberFormat="1" applyFont="1" applyFill="1" applyBorder="1" applyAlignment="1">
      <alignment horizontal="center" vertical="center" wrapText="1"/>
    </xf>
    <xf numFmtId="1" fontId="6" fillId="18" borderId="11" xfId="0" applyNumberFormat="1" applyFont="1" applyFill="1" applyBorder="1" applyAlignment="1">
      <alignment horizontal="center" vertical="center" wrapText="1"/>
    </xf>
    <xf numFmtId="1" fontId="6" fillId="18" borderId="14" xfId="0" applyNumberFormat="1" applyFont="1" applyFill="1" applyBorder="1" applyAlignment="1">
      <alignment horizontal="center" vertical="center" wrapText="1"/>
    </xf>
    <xf numFmtId="1" fontId="6" fillId="18" borderId="0" xfId="0" applyNumberFormat="1" applyFont="1" applyFill="1" applyBorder="1" applyAlignment="1">
      <alignment horizontal="center" vertical="center" wrapText="1"/>
    </xf>
    <xf numFmtId="1" fontId="6" fillId="18" borderId="10" xfId="0" applyNumberFormat="1" applyFont="1" applyFill="1" applyBorder="1" applyAlignment="1">
      <alignment horizontal="center" vertical="center" wrapText="1"/>
    </xf>
    <xf numFmtId="0" fontId="6" fillId="18" borderId="2" xfId="0" applyNumberFormat="1" applyFont="1" applyFill="1" applyBorder="1" applyAlignment="1">
      <alignment horizontal="center" vertical="center" wrapText="1"/>
    </xf>
    <xf numFmtId="1" fontId="7" fillId="19" borderId="2" xfId="0" applyNumberFormat="1" applyFont="1" applyFill="1" applyBorder="1" applyAlignment="1">
      <alignment horizontal="center" vertical="center" wrapText="1"/>
    </xf>
    <xf numFmtId="1" fontId="7" fillId="19" borderId="7" xfId="0" applyNumberFormat="1" applyFont="1" applyFill="1" applyBorder="1" applyAlignment="1">
      <alignment horizontal="center" vertical="center" wrapText="1"/>
    </xf>
    <xf numFmtId="1" fontId="7" fillId="19" borderId="3" xfId="0" applyNumberFormat="1" applyFont="1" applyFill="1" applyBorder="1" applyAlignment="1">
      <alignment horizontal="center" vertical="center" wrapText="1"/>
    </xf>
    <xf numFmtId="0" fontId="6" fillId="18" borderId="5" xfId="0" applyFont="1" applyFill="1" applyBorder="1" applyAlignment="1">
      <alignment horizontal="center" vertical="center" wrapText="1"/>
    </xf>
    <xf numFmtId="0" fontId="7" fillId="18" borderId="5" xfId="0"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 fontId="5" fillId="5" borderId="0" xfId="0" applyNumberFormat="1" applyFont="1" applyFill="1" applyBorder="1" applyAlignment="1">
      <alignment horizontal="center" vertical="center" wrapText="1"/>
    </xf>
    <xf numFmtId="1" fontId="22" fillId="0" borderId="0" xfId="0" applyNumberFormat="1" applyFont="1" applyFill="1" applyAlignment="1">
      <alignment horizontal="center" vertical="center" wrapText="1"/>
    </xf>
  </cellXfs>
  <cellStyles count="9">
    <cellStyle name="Comma" xfId="1" builtinId="3"/>
    <cellStyle name="Comma 2" xfId="2"/>
    <cellStyle name="Normal" xfId="0" builtinId="0"/>
    <cellStyle name="Normal 2" xfId="3"/>
    <cellStyle name="Normal 2 2" xfId="4"/>
    <cellStyle name="Normal 2 2 2 2" xfId="5"/>
    <cellStyle name="Normal 4" xfId="8"/>
    <cellStyle name="Normal 5" xfId="7"/>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6"/>
  <sheetViews>
    <sheetView tabSelected="1" topLeftCell="A722" zoomScale="70" zoomScaleNormal="70" workbookViewId="0">
      <selection activeCell="E801" sqref="E801:K801"/>
    </sheetView>
  </sheetViews>
  <sheetFormatPr defaultColWidth="14.42578125" defaultRowHeight="21"/>
  <cols>
    <col min="1" max="1" width="37.5703125" style="13" customWidth="1"/>
    <col min="2" max="2" width="72.7109375" style="13" customWidth="1"/>
    <col min="3" max="3" width="36" style="13" customWidth="1"/>
    <col min="4" max="4" width="26.140625" style="13" customWidth="1"/>
    <col min="5" max="5" width="8.5703125" style="13" customWidth="1"/>
    <col min="6" max="6" width="15.28515625" style="13" customWidth="1"/>
    <col min="7" max="7" width="16.140625" style="13" customWidth="1"/>
    <col min="8" max="8" width="4.7109375" style="13" customWidth="1"/>
    <col min="9" max="9" width="5.28515625" style="13" customWidth="1"/>
    <col min="10" max="10" width="8.42578125" style="13" customWidth="1"/>
    <col min="11" max="11" width="26.28515625" style="24" customWidth="1"/>
    <col min="12" max="12" width="25.140625" style="14" customWidth="1"/>
    <col min="13" max="13" width="19.5703125" style="14" customWidth="1"/>
    <col min="14" max="14" width="14.140625" style="14" customWidth="1"/>
    <col min="15" max="15" width="18.5703125" style="14" customWidth="1"/>
    <col min="16" max="17" width="10.140625" style="15" customWidth="1"/>
    <col min="18" max="18" width="26.28515625" style="14" customWidth="1"/>
    <col min="19" max="19" width="8.85546875" style="21" customWidth="1"/>
    <col min="20" max="20" width="8.85546875" style="5" customWidth="1"/>
    <col min="21" max="21" width="19.42578125" style="5" customWidth="1"/>
    <col min="22" max="26" width="8.85546875" style="5" customWidth="1"/>
    <col min="27" max="16384" width="14.42578125" style="5"/>
  </cols>
  <sheetData>
    <row r="1" spans="1:19">
      <c r="A1" s="13" t="s">
        <v>0</v>
      </c>
    </row>
    <row r="2" spans="1:19">
      <c r="A2" s="187" t="s">
        <v>1</v>
      </c>
      <c r="B2" s="188"/>
      <c r="C2" s="188"/>
      <c r="D2" s="188"/>
      <c r="E2" s="188"/>
      <c r="F2" s="188"/>
      <c r="G2" s="188"/>
      <c r="H2" s="188"/>
      <c r="I2" s="188"/>
      <c r="J2" s="188"/>
      <c r="K2" s="188"/>
      <c r="L2" s="188"/>
      <c r="M2" s="188"/>
      <c r="N2" s="188"/>
      <c r="O2" s="188"/>
      <c r="P2" s="188"/>
      <c r="Q2" s="188"/>
      <c r="R2" s="188"/>
    </row>
    <row r="3" spans="1:19" ht="95.25" customHeight="1">
      <c r="A3" s="189" t="s">
        <v>2</v>
      </c>
      <c r="B3" s="190"/>
      <c r="C3" s="191" t="s">
        <v>87</v>
      </c>
      <c r="D3" s="167"/>
      <c r="E3" s="167"/>
      <c r="F3" s="167"/>
      <c r="G3" s="167"/>
      <c r="H3" s="167"/>
      <c r="I3" s="167"/>
      <c r="J3" s="167"/>
      <c r="K3" s="167"/>
      <c r="L3" s="167"/>
      <c r="M3" s="167"/>
      <c r="N3" s="167"/>
      <c r="O3" s="167"/>
      <c r="P3" s="167"/>
      <c r="Q3" s="167"/>
      <c r="R3" s="167"/>
    </row>
    <row r="4" spans="1:19">
      <c r="A4" s="192"/>
      <c r="B4" s="192"/>
      <c r="C4" s="192"/>
      <c r="D4" s="192"/>
      <c r="E4" s="192"/>
      <c r="F4" s="192"/>
      <c r="G4" s="192"/>
      <c r="H4" s="192"/>
      <c r="I4" s="192"/>
      <c r="J4" s="192"/>
      <c r="K4" s="192"/>
      <c r="L4" s="192"/>
      <c r="M4" s="192"/>
      <c r="N4" s="192"/>
      <c r="O4" s="192"/>
      <c r="P4" s="192"/>
      <c r="Q4" s="192"/>
      <c r="R4" s="192"/>
    </row>
    <row r="5" spans="1:19" ht="49.5" customHeight="1">
      <c r="A5" s="193" t="s">
        <v>104</v>
      </c>
      <c r="B5" s="194"/>
      <c r="C5" s="195" t="s">
        <v>3</v>
      </c>
      <c r="D5" s="195"/>
      <c r="E5" s="195"/>
      <c r="F5" s="195"/>
      <c r="G5" s="195"/>
      <c r="H5" s="195"/>
      <c r="I5" s="195"/>
      <c r="J5" s="195"/>
      <c r="K5" s="195"/>
      <c r="L5" s="195"/>
      <c r="M5" s="195"/>
      <c r="N5" s="195"/>
      <c r="O5" s="195"/>
      <c r="P5" s="195"/>
      <c r="Q5" s="195"/>
      <c r="R5" s="195"/>
      <c r="S5" s="21">
        <v>1</v>
      </c>
    </row>
    <row r="6" spans="1:19" s="12" customFormat="1" ht="57.75" customHeight="1">
      <c r="A6" s="117" t="s">
        <v>1213</v>
      </c>
      <c r="B6" s="118"/>
      <c r="C6" s="106" t="s">
        <v>72</v>
      </c>
      <c r="D6" s="107"/>
      <c r="E6" s="107"/>
      <c r="F6" s="107"/>
      <c r="G6" s="107"/>
      <c r="H6" s="107"/>
      <c r="I6" s="107"/>
      <c r="J6" s="107"/>
      <c r="K6" s="108"/>
      <c r="L6" s="109" t="s">
        <v>4</v>
      </c>
      <c r="M6" s="110"/>
      <c r="N6" s="110"/>
      <c r="O6" s="110"/>
      <c r="P6" s="111"/>
      <c r="Q6" s="112" t="s">
        <v>97</v>
      </c>
      <c r="R6" s="113"/>
      <c r="S6" s="21">
        <v>2</v>
      </c>
    </row>
    <row r="7" spans="1:19" s="12" customFormat="1" ht="57.75" customHeight="1">
      <c r="A7" s="133" t="s">
        <v>1211</v>
      </c>
      <c r="B7" s="133" t="s">
        <v>82</v>
      </c>
      <c r="C7" s="16"/>
      <c r="D7" s="138" t="s">
        <v>5</v>
      </c>
      <c r="E7" s="139"/>
      <c r="F7" s="138" t="s">
        <v>6</v>
      </c>
      <c r="G7" s="139"/>
      <c r="H7" s="138" t="s">
        <v>7</v>
      </c>
      <c r="I7" s="140"/>
      <c r="J7" s="140"/>
      <c r="K7" s="139"/>
      <c r="L7" s="141" t="s">
        <v>8</v>
      </c>
      <c r="M7" s="142"/>
      <c r="N7" s="142"/>
      <c r="O7" s="142"/>
      <c r="P7" s="142"/>
      <c r="Q7" s="142"/>
      <c r="R7" s="143"/>
      <c r="S7" s="21">
        <v>2</v>
      </c>
    </row>
    <row r="8" spans="1:19" s="12" customFormat="1" ht="57.75" customHeight="1">
      <c r="A8" s="134"/>
      <c r="B8" s="134"/>
      <c r="C8" s="16" t="s">
        <v>9</v>
      </c>
      <c r="D8" s="138">
        <v>2026</v>
      </c>
      <c r="E8" s="139"/>
      <c r="F8" s="138">
        <v>2031</v>
      </c>
      <c r="G8" s="139"/>
      <c r="H8" s="138">
        <v>2037</v>
      </c>
      <c r="I8" s="140"/>
      <c r="J8" s="140"/>
      <c r="K8" s="139"/>
      <c r="L8" s="144"/>
      <c r="M8" s="145"/>
      <c r="N8" s="145"/>
      <c r="O8" s="145"/>
      <c r="P8" s="145"/>
      <c r="Q8" s="145"/>
      <c r="R8" s="146"/>
      <c r="S8" s="21">
        <v>2</v>
      </c>
    </row>
    <row r="9" spans="1:19" s="12" customFormat="1" ht="57.75" customHeight="1">
      <c r="A9" s="135"/>
      <c r="B9" s="135"/>
      <c r="C9" s="16" t="s">
        <v>10</v>
      </c>
      <c r="D9" s="155"/>
      <c r="E9" s="156"/>
      <c r="F9" s="138"/>
      <c r="G9" s="139"/>
      <c r="H9" s="138"/>
      <c r="I9" s="140"/>
      <c r="J9" s="140"/>
      <c r="K9" s="139"/>
      <c r="L9" s="147"/>
      <c r="M9" s="148"/>
      <c r="N9" s="148"/>
      <c r="O9" s="148"/>
      <c r="P9" s="148"/>
      <c r="Q9" s="148"/>
      <c r="R9" s="149"/>
      <c r="S9" s="21">
        <v>2</v>
      </c>
    </row>
    <row r="10" spans="1:19" s="12" customFormat="1" ht="42" customHeight="1">
      <c r="A10" s="225" t="s">
        <v>73</v>
      </c>
      <c r="B10" s="226"/>
      <c r="C10" s="181" t="s">
        <v>105</v>
      </c>
      <c r="D10" s="182"/>
      <c r="E10" s="182"/>
      <c r="F10" s="182"/>
      <c r="G10" s="182"/>
      <c r="H10" s="182"/>
      <c r="I10" s="182"/>
      <c r="J10" s="182"/>
      <c r="K10" s="182"/>
      <c r="L10" s="182"/>
      <c r="M10" s="182"/>
      <c r="N10" s="182"/>
      <c r="O10" s="182"/>
      <c r="P10" s="182"/>
      <c r="Q10" s="182"/>
      <c r="R10" s="183"/>
      <c r="S10" s="26">
        <v>3</v>
      </c>
    </row>
    <row r="11" spans="1:19" s="12" customFormat="1" ht="42" customHeight="1">
      <c r="A11" s="222" t="s">
        <v>1215</v>
      </c>
      <c r="B11" s="222" t="s">
        <v>1455</v>
      </c>
      <c r="C11" s="25" t="s">
        <v>83</v>
      </c>
      <c r="D11" s="25" t="s">
        <v>5</v>
      </c>
      <c r="E11" s="121" t="s">
        <v>6</v>
      </c>
      <c r="F11" s="123"/>
      <c r="G11" s="121" t="s">
        <v>6</v>
      </c>
      <c r="H11" s="122"/>
      <c r="I11" s="122"/>
      <c r="J11" s="123"/>
      <c r="K11" s="25" t="s">
        <v>11</v>
      </c>
      <c r="L11" s="121" t="s">
        <v>8</v>
      </c>
      <c r="M11" s="122"/>
      <c r="N11" s="122"/>
      <c r="O11" s="122"/>
      <c r="P11" s="122"/>
      <c r="Q11" s="122"/>
      <c r="R11" s="123"/>
      <c r="S11" s="26">
        <v>3</v>
      </c>
    </row>
    <row r="12" spans="1:19" s="12" customFormat="1" ht="42" customHeight="1">
      <c r="A12" s="223"/>
      <c r="B12" s="223"/>
      <c r="C12" s="25" t="s">
        <v>9</v>
      </c>
      <c r="D12" s="25">
        <v>2026</v>
      </c>
      <c r="E12" s="121">
        <v>2029</v>
      </c>
      <c r="F12" s="123"/>
      <c r="G12" s="121">
        <v>2033</v>
      </c>
      <c r="H12" s="122"/>
      <c r="I12" s="122"/>
      <c r="J12" s="123"/>
      <c r="K12" s="25">
        <v>2037</v>
      </c>
      <c r="L12" s="216" t="s">
        <v>141</v>
      </c>
      <c r="M12" s="217"/>
      <c r="N12" s="217"/>
      <c r="O12" s="217"/>
      <c r="P12" s="217"/>
      <c r="Q12" s="217"/>
      <c r="R12" s="218"/>
      <c r="S12" s="26">
        <v>3</v>
      </c>
    </row>
    <row r="13" spans="1:19" s="12" customFormat="1" ht="42" customHeight="1">
      <c r="A13" s="224"/>
      <c r="B13" s="224"/>
      <c r="C13" s="25" t="s">
        <v>10</v>
      </c>
      <c r="D13" s="25"/>
      <c r="E13" s="121"/>
      <c r="F13" s="123"/>
      <c r="G13" s="121"/>
      <c r="H13" s="122"/>
      <c r="I13" s="122"/>
      <c r="J13" s="123"/>
      <c r="K13" s="25"/>
      <c r="L13" s="219"/>
      <c r="M13" s="220"/>
      <c r="N13" s="220"/>
      <c r="O13" s="220"/>
      <c r="P13" s="220"/>
      <c r="Q13" s="220"/>
      <c r="R13" s="221"/>
      <c r="S13" s="26">
        <v>3</v>
      </c>
    </row>
    <row r="14" spans="1:19" s="12" customFormat="1" ht="42" customHeight="1">
      <c r="A14" s="25" t="s">
        <v>12</v>
      </c>
      <c r="B14" s="181" t="s">
        <v>1034</v>
      </c>
      <c r="C14" s="182"/>
      <c r="D14" s="182"/>
      <c r="E14" s="182"/>
      <c r="F14" s="182"/>
      <c r="G14" s="182"/>
      <c r="H14" s="182"/>
      <c r="I14" s="182"/>
      <c r="J14" s="182"/>
      <c r="K14" s="182"/>
      <c r="L14" s="182"/>
      <c r="M14" s="182"/>
      <c r="N14" s="182"/>
      <c r="O14" s="182"/>
      <c r="P14" s="182"/>
      <c r="Q14" s="182"/>
      <c r="R14" s="183"/>
      <c r="S14" s="26">
        <v>3</v>
      </c>
    </row>
    <row r="15" spans="1:19" s="12" customFormat="1" ht="18" customHeight="1">
      <c r="A15" s="256" t="s">
        <v>138</v>
      </c>
      <c r="B15" s="184" t="s">
        <v>13</v>
      </c>
      <c r="C15" s="184" t="s">
        <v>14</v>
      </c>
      <c r="D15" s="184" t="s">
        <v>8</v>
      </c>
      <c r="E15" s="184" t="s">
        <v>15</v>
      </c>
      <c r="F15" s="211"/>
      <c r="G15" s="202" t="s">
        <v>16</v>
      </c>
      <c r="H15" s="203"/>
      <c r="I15" s="203"/>
      <c r="J15" s="204"/>
      <c r="K15" s="150" t="s">
        <v>17</v>
      </c>
      <c r="L15" s="124" t="s">
        <v>18</v>
      </c>
      <c r="M15" s="101" t="s">
        <v>19</v>
      </c>
      <c r="N15" s="101"/>
      <c r="O15" s="101"/>
      <c r="P15" s="101"/>
      <c r="Q15" s="101"/>
      <c r="R15" s="101"/>
      <c r="S15" s="21">
        <v>4</v>
      </c>
    </row>
    <row r="16" spans="1:19" s="12" customFormat="1" ht="18">
      <c r="A16" s="196"/>
      <c r="B16" s="196"/>
      <c r="C16" s="196"/>
      <c r="D16" s="196"/>
      <c r="E16" s="212"/>
      <c r="F16" s="213"/>
      <c r="G16" s="205"/>
      <c r="H16" s="206"/>
      <c r="I16" s="206"/>
      <c r="J16" s="207"/>
      <c r="K16" s="198"/>
      <c r="L16" s="200"/>
      <c r="M16" s="124" t="s">
        <v>20</v>
      </c>
      <c r="N16" s="124"/>
      <c r="O16" s="101" t="s">
        <v>21</v>
      </c>
      <c r="P16" s="101"/>
      <c r="Q16" s="101"/>
      <c r="R16" s="124" t="s">
        <v>22</v>
      </c>
      <c r="S16" s="21">
        <v>4</v>
      </c>
    </row>
    <row r="17" spans="1:19" s="12" customFormat="1" ht="18">
      <c r="A17" s="196"/>
      <c r="B17" s="197"/>
      <c r="C17" s="197"/>
      <c r="D17" s="197"/>
      <c r="E17" s="214"/>
      <c r="F17" s="215"/>
      <c r="G17" s="208"/>
      <c r="H17" s="209"/>
      <c r="I17" s="209"/>
      <c r="J17" s="210"/>
      <c r="K17" s="199"/>
      <c r="L17" s="201"/>
      <c r="M17" s="36" t="s">
        <v>23</v>
      </c>
      <c r="N17" s="36" t="s">
        <v>24</v>
      </c>
      <c r="O17" s="36" t="s">
        <v>23</v>
      </c>
      <c r="P17" s="101" t="s">
        <v>25</v>
      </c>
      <c r="Q17" s="101"/>
      <c r="R17" s="124"/>
      <c r="S17" s="21">
        <v>4</v>
      </c>
    </row>
    <row r="18" spans="1:19" s="12" customFormat="1" ht="72" customHeight="1">
      <c r="A18" s="197"/>
      <c r="B18" s="37" t="s">
        <v>139</v>
      </c>
      <c r="C18" s="38" t="s">
        <v>140</v>
      </c>
      <c r="D18" s="38" t="s">
        <v>141</v>
      </c>
      <c r="E18" s="184" t="s">
        <v>142</v>
      </c>
      <c r="F18" s="185"/>
      <c r="G18" s="202" t="s">
        <v>143</v>
      </c>
      <c r="H18" s="227"/>
      <c r="I18" s="227"/>
      <c r="J18" s="228"/>
      <c r="K18" s="39">
        <v>2026</v>
      </c>
      <c r="L18" s="40">
        <v>460000</v>
      </c>
      <c r="M18" s="40"/>
      <c r="N18" s="40"/>
      <c r="O18" s="40"/>
      <c r="P18" s="99"/>
      <c r="Q18" s="127"/>
      <c r="R18" s="40">
        <f>L18-M18-O18</f>
        <v>460000</v>
      </c>
      <c r="S18" s="21">
        <v>4</v>
      </c>
    </row>
    <row r="19" spans="1:19" s="12" customFormat="1" ht="72">
      <c r="A19" s="37" t="s">
        <v>144</v>
      </c>
      <c r="B19" s="37" t="s">
        <v>145</v>
      </c>
      <c r="C19" s="38" t="s">
        <v>146</v>
      </c>
      <c r="D19" s="38" t="s">
        <v>141</v>
      </c>
      <c r="E19" s="184" t="s">
        <v>142</v>
      </c>
      <c r="F19" s="185"/>
      <c r="G19" s="202" t="s">
        <v>143</v>
      </c>
      <c r="H19" s="227"/>
      <c r="I19" s="227"/>
      <c r="J19" s="228"/>
      <c r="K19" s="39">
        <v>2026</v>
      </c>
      <c r="L19" s="40">
        <v>1500000</v>
      </c>
      <c r="M19" s="40"/>
      <c r="N19" s="40"/>
      <c r="O19" s="40"/>
      <c r="P19" s="99"/>
      <c r="Q19" s="127"/>
      <c r="R19" s="40">
        <f t="shared" ref="R19:R82" si="0">L19-M19-O19</f>
        <v>1500000</v>
      </c>
      <c r="S19" s="21">
        <v>4</v>
      </c>
    </row>
    <row r="20" spans="1:19" s="12" customFormat="1" ht="72">
      <c r="A20" s="37" t="s">
        <v>147</v>
      </c>
      <c r="B20" s="37" t="s">
        <v>148</v>
      </c>
      <c r="C20" s="38" t="s">
        <v>149</v>
      </c>
      <c r="D20" s="38" t="s">
        <v>141</v>
      </c>
      <c r="E20" s="184" t="s">
        <v>142</v>
      </c>
      <c r="F20" s="185"/>
      <c r="G20" s="202" t="s">
        <v>143</v>
      </c>
      <c r="H20" s="227"/>
      <c r="I20" s="227"/>
      <c r="J20" s="228"/>
      <c r="K20" s="39">
        <v>2026</v>
      </c>
      <c r="L20" s="40">
        <v>1014000</v>
      </c>
      <c r="M20" s="40"/>
      <c r="N20" s="40"/>
      <c r="O20" s="40"/>
      <c r="P20" s="99"/>
      <c r="Q20" s="127"/>
      <c r="R20" s="40">
        <f t="shared" si="0"/>
        <v>1014000</v>
      </c>
      <c r="S20" s="21">
        <v>4</v>
      </c>
    </row>
    <row r="21" spans="1:19" s="12" customFormat="1" ht="72">
      <c r="A21" s="37" t="s">
        <v>150</v>
      </c>
      <c r="B21" s="37" t="s">
        <v>151</v>
      </c>
      <c r="C21" s="38" t="s">
        <v>152</v>
      </c>
      <c r="D21" s="38" t="s">
        <v>141</v>
      </c>
      <c r="E21" s="184" t="s">
        <v>142</v>
      </c>
      <c r="F21" s="185"/>
      <c r="G21" s="202" t="s">
        <v>143</v>
      </c>
      <c r="H21" s="227"/>
      <c r="I21" s="227"/>
      <c r="J21" s="228"/>
      <c r="K21" s="39">
        <v>2026</v>
      </c>
      <c r="L21" s="40">
        <v>1872000</v>
      </c>
      <c r="M21" s="40"/>
      <c r="N21" s="40"/>
      <c r="O21" s="40"/>
      <c r="P21" s="99"/>
      <c r="Q21" s="127"/>
      <c r="R21" s="40">
        <f t="shared" si="0"/>
        <v>1872000</v>
      </c>
      <c r="S21" s="21">
        <v>4</v>
      </c>
    </row>
    <row r="22" spans="1:19" s="12" customFormat="1" ht="72">
      <c r="A22" s="37" t="s">
        <v>153</v>
      </c>
      <c r="B22" s="37" t="s">
        <v>154</v>
      </c>
      <c r="C22" s="38" t="s">
        <v>155</v>
      </c>
      <c r="D22" s="38" t="s">
        <v>141</v>
      </c>
      <c r="E22" s="184" t="s">
        <v>142</v>
      </c>
      <c r="F22" s="185"/>
      <c r="G22" s="202" t="s">
        <v>143</v>
      </c>
      <c r="H22" s="227"/>
      <c r="I22" s="227"/>
      <c r="J22" s="228"/>
      <c r="K22" s="39">
        <v>2026</v>
      </c>
      <c r="L22" s="40">
        <v>563800</v>
      </c>
      <c r="M22" s="40"/>
      <c r="N22" s="40"/>
      <c r="O22" s="40"/>
      <c r="P22" s="99"/>
      <c r="Q22" s="127"/>
      <c r="R22" s="40">
        <f t="shared" si="0"/>
        <v>563800</v>
      </c>
      <c r="S22" s="21">
        <v>4</v>
      </c>
    </row>
    <row r="23" spans="1:19" s="12" customFormat="1" ht="72">
      <c r="A23" s="37" t="s">
        <v>156</v>
      </c>
      <c r="B23" s="37" t="s">
        <v>157</v>
      </c>
      <c r="C23" s="38" t="s">
        <v>158</v>
      </c>
      <c r="D23" s="38" t="s">
        <v>141</v>
      </c>
      <c r="E23" s="184" t="s">
        <v>142</v>
      </c>
      <c r="F23" s="185"/>
      <c r="G23" s="202" t="s">
        <v>143</v>
      </c>
      <c r="H23" s="227"/>
      <c r="I23" s="227"/>
      <c r="J23" s="228"/>
      <c r="K23" s="39">
        <v>2026</v>
      </c>
      <c r="L23" s="40">
        <v>283246</v>
      </c>
      <c r="M23" s="40"/>
      <c r="N23" s="40"/>
      <c r="O23" s="40"/>
      <c r="P23" s="99"/>
      <c r="Q23" s="127"/>
      <c r="R23" s="40">
        <f t="shared" si="0"/>
        <v>283246</v>
      </c>
      <c r="S23" s="21">
        <v>4</v>
      </c>
    </row>
    <row r="24" spans="1:19" s="12" customFormat="1" ht="72">
      <c r="A24" s="37" t="s">
        <v>159</v>
      </c>
      <c r="B24" s="37" t="s">
        <v>160</v>
      </c>
      <c r="C24" s="38" t="s">
        <v>161</v>
      </c>
      <c r="D24" s="38" t="s">
        <v>141</v>
      </c>
      <c r="E24" s="184" t="s">
        <v>142</v>
      </c>
      <c r="F24" s="185"/>
      <c r="G24" s="202" t="s">
        <v>143</v>
      </c>
      <c r="H24" s="227"/>
      <c r="I24" s="227"/>
      <c r="J24" s="228"/>
      <c r="K24" s="39">
        <v>2026</v>
      </c>
      <c r="L24" s="40">
        <v>688580</v>
      </c>
      <c r="M24" s="40"/>
      <c r="N24" s="40"/>
      <c r="O24" s="40"/>
      <c r="P24" s="99"/>
      <c r="Q24" s="127"/>
      <c r="R24" s="40">
        <f t="shared" si="0"/>
        <v>688580</v>
      </c>
      <c r="S24" s="21">
        <v>4</v>
      </c>
    </row>
    <row r="25" spans="1:19" s="12" customFormat="1" ht="108">
      <c r="A25" s="37" t="s">
        <v>162</v>
      </c>
      <c r="B25" s="37" t="s">
        <v>163</v>
      </c>
      <c r="C25" s="38" t="s">
        <v>164</v>
      </c>
      <c r="D25" s="38" t="s">
        <v>141</v>
      </c>
      <c r="E25" s="184" t="s">
        <v>142</v>
      </c>
      <c r="F25" s="185"/>
      <c r="G25" s="202" t="s">
        <v>143</v>
      </c>
      <c r="H25" s="227"/>
      <c r="I25" s="227"/>
      <c r="J25" s="228"/>
      <c r="K25" s="39">
        <v>2026</v>
      </c>
      <c r="L25" s="40">
        <v>456936</v>
      </c>
      <c r="M25" s="40"/>
      <c r="N25" s="40"/>
      <c r="O25" s="40"/>
      <c r="P25" s="99"/>
      <c r="Q25" s="127"/>
      <c r="R25" s="40">
        <f t="shared" si="0"/>
        <v>456936</v>
      </c>
      <c r="S25" s="21">
        <v>4</v>
      </c>
    </row>
    <row r="26" spans="1:19" s="12" customFormat="1" ht="72">
      <c r="A26" s="37" t="s">
        <v>165</v>
      </c>
      <c r="B26" s="37" t="s">
        <v>166</v>
      </c>
      <c r="C26" s="38" t="s">
        <v>167</v>
      </c>
      <c r="D26" s="38" t="s">
        <v>141</v>
      </c>
      <c r="E26" s="184" t="s">
        <v>142</v>
      </c>
      <c r="F26" s="185"/>
      <c r="G26" s="202" t="s">
        <v>143</v>
      </c>
      <c r="H26" s="227"/>
      <c r="I26" s="227"/>
      <c r="J26" s="228"/>
      <c r="K26" s="39">
        <v>2027</v>
      </c>
      <c r="L26" s="40">
        <v>1000000</v>
      </c>
      <c r="M26" s="40">
        <v>50000</v>
      </c>
      <c r="N26" s="40"/>
      <c r="O26" s="40">
        <v>950000</v>
      </c>
      <c r="P26" s="99"/>
      <c r="Q26" s="99"/>
      <c r="R26" s="40">
        <f t="shared" si="0"/>
        <v>0</v>
      </c>
      <c r="S26" s="21">
        <v>4</v>
      </c>
    </row>
    <row r="27" spans="1:19" s="12" customFormat="1" ht="72">
      <c r="A27" s="37" t="s">
        <v>168</v>
      </c>
      <c r="B27" s="37" t="s">
        <v>169</v>
      </c>
      <c r="C27" s="38" t="s">
        <v>170</v>
      </c>
      <c r="D27" s="38" t="s">
        <v>141</v>
      </c>
      <c r="E27" s="184" t="s">
        <v>142</v>
      </c>
      <c r="F27" s="185"/>
      <c r="G27" s="202" t="s">
        <v>143</v>
      </c>
      <c r="H27" s="227"/>
      <c r="I27" s="227"/>
      <c r="J27" s="228"/>
      <c r="K27" s="39">
        <v>2027</v>
      </c>
      <c r="L27" s="40">
        <v>276000</v>
      </c>
      <c r="M27" s="40">
        <v>13800</v>
      </c>
      <c r="N27" s="40"/>
      <c r="O27" s="40">
        <v>262200</v>
      </c>
      <c r="P27" s="99"/>
      <c r="Q27" s="127"/>
      <c r="R27" s="40">
        <f t="shared" si="0"/>
        <v>0</v>
      </c>
      <c r="S27" s="21">
        <v>4</v>
      </c>
    </row>
    <row r="28" spans="1:19" s="12" customFormat="1" ht="72">
      <c r="A28" s="37" t="s">
        <v>171</v>
      </c>
      <c r="B28" s="37" t="s">
        <v>172</v>
      </c>
      <c r="C28" s="38" t="s">
        <v>173</v>
      </c>
      <c r="D28" s="38" t="s">
        <v>141</v>
      </c>
      <c r="E28" s="184" t="s">
        <v>142</v>
      </c>
      <c r="F28" s="185"/>
      <c r="G28" s="202" t="s">
        <v>143</v>
      </c>
      <c r="H28" s="227"/>
      <c r="I28" s="227"/>
      <c r="J28" s="228"/>
      <c r="K28" s="39">
        <v>2027</v>
      </c>
      <c r="L28" s="40">
        <v>173300</v>
      </c>
      <c r="M28" s="40">
        <v>173300</v>
      </c>
      <c r="N28" s="40"/>
      <c r="O28" s="40"/>
      <c r="P28" s="99"/>
      <c r="Q28" s="127"/>
      <c r="R28" s="40">
        <f t="shared" si="0"/>
        <v>0</v>
      </c>
      <c r="S28" s="21">
        <v>4</v>
      </c>
    </row>
    <row r="29" spans="1:19" s="12" customFormat="1" ht="72">
      <c r="A29" s="37" t="s">
        <v>174</v>
      </c>
      <c r="B29" s="37" t="s">
        <v>175</v>
      </c>
      <c r="C29" s="38" t="s">
        <v>176</v>
      </c>
      <c r="D29" s="38" t="s">
        <v>141</v>
      </c>
      <c r="E29" s="184" t="s">
        <v>142</v>
      </c>
      <c r="F29" s="185"/>
      <c r="G29" s="202" t="s">
        <v>143</v>
      </c>
      <c r="H29" s="227"/>
      <c r="I29" s="227"/>
      <c r="J29" s="228"/>
      <c r="K29" s="39">
        <v>2027</v>
      </c>
      <c r="L29" s="40">
        <v>500000</v>
      </c>
      <c r="M29" s="40">
        <v>25000</v>
      </c>
      <c r="N29" s="40"/>
      <c r="O29" s="40">
        <v>475000</v>
      </c>
      <c r="P29" s="99"/>
      <c r="Q29" s="127"/>
      <c r="R29" s="40">
        <f t="shared" si="0"/>
        <v>0</v>
      </c>
      <c r="S29" s="21">
        <v>4</v>
      </c>
    </row>
    <row r="30" spans="1:19" s="12" customFormat="1" ht="72">
      <c r="A30" s="37" t="s">
        <v>177</v>
      </c>
      <c r="B30" s="37" t="s">
        <v>178</v>
      </c>
      <c r="C30" s="38" t="s">
        <v>179</v>
      </c>
      <c r="D30" s="38" t="s">
        <v>141</v>
      </c>
      <c r="E30" s="184" t="s">
        <v>142</v>
      </c>
      <c r="F30" s="185"/>
      <c r="G30" s="202" t="s">
        <v>143</v>
      </c>
      <c r="H30" s="227"/>
      <c r="I30" s="227"/>
      <c r="J30" s="228"/>
      <c r="K30" s="39">
        <v>2027</v>
      </c>
      <c r="L30" s="40">
        <v>615000</v>
      </c>
      <c r="M30" s="40">
        <v>30750</v>
      </c>
      <c r="N30" s="40"/>
      <c r="O30" s="40">
        <v>584250</v>
      </c>
      <c r="P30" s="99"/>
      <c r="Q30" s="127"/>
      <c r="R30" s="40">
        <f t="shared" si="0"/>
        <v>0</v>
      </c>
      <c r="S30" s="21">
        <v>4</v>
      </c>
    </row>
    <row r="31" spans="1:19" s="12" customFormat="1" ht="72">
      <c r="A31" s="37" t="s">
        <v>180</v>
      </c>
      <c r="B31" s="37" t="s">
        <v>181</v>
      </c>
      <c r="C31" s="38" t="s">
        <v>182</v>
      </c>
      <c r="D31" s="38" t="s">
        <v>141</v>
      </c>
      <c r="E31" s="184" t="s">
        <v>142</v>
      </c>
      <c r="F31" s="185"/>
      <c r="G31" s="202" t="s">
        <v>143</v>
      </c>
      <c r="H31" s="227"/>
      <c r="I31" s="227"/>
      <c r="J31" s="228"/>
      <c r="K31" s="39">
        <v>2027</v>
      </c>
      <c r="L31" s="40">
        <v>600000</v>
      </c>
      <c r="M31" s="40">
        <v>30000</v>
      </c>
      <c r="N31" s="40"/>
      <c r="O31" s="40">
        <v>570000</v>
      </c>
      <c r="P31" s="99"/>
      <c r="Q31" s="127"/>
      <c r="R31" s="40">
        <f t="shared" si="0"/>
        <v>0</v>
      </c>
      <c r="S31" s="21">
        <v>4</v>
      </c>
    </row>
    <row r="32" spans="1:19" s="12" customFormat="1" ht="72">
      <c r="A32" s="37" t="s">
        <v>183</v>
      </c>
      <c r="B32" s="37" t="s">
        <v>184</v>
      </c>
      <c r="C32" s="38" t="s">
        <v>185</v>
      </c>
      <c r="D32" s="38" t="s">
        <v>141</v>
      </c>
      <c r="E32" s="184" t="s">
        <v>142</v>
      </c>
      <c r="F32" s="185"/>
      <c r="G32" s="202" t="s">
        <v>143</v>
      </c>
      <c r="H32" s="227"/>
      <c r="I32" s="227"/>
      <c r="J32" s="228"/>
      <c r="K32" s="39">
        <v>2027</v>
      </c>
      <c r="L32" s="40">
        <v>900000</v>
      </c>
      <c r="M32" s="40">
        <v>45000</v>
      </c>
      <c r="N32" s="40"/>
      <c r="O32" s="40">
        <v>855000</v>
      </c>
      <c r="P32" s="99"/>
      <c r="Q32" s="127"/>
      <c r="R32" s="40">
        <f t="shared" si="0"/>
        <v>0</v>
      </c>
      <c r="S32" s="21">
        <v>4</v>
      </c>
    </row>
    <row r="33" spans="1:19" s="12" customFormat="1" ht="72">
      <c r="A33" s="37" t="s">
        <v>186</v>
      </c>
      <c r="B33" s="37" t="s">
        <v>187</v>
      </c>
      <c r="C33" s="38" t="s">
        <v>188</v>
      </c>
      <c r="D33" s="38" t="s">
        <v>141</v>
      </c>
      <c r="E33" s="184" t="s">
        <v>142</v>
      </c>
      <c r="F33" s="185"/>
      <c r="G33" s="202" t="s">
        <v>143</v>
      </c>
      <c r="H33" s="227"/>
      <c r="I33" s="227"/>
      <c r="J33" s="228"/>
      <c r="K33" s="39">
        <v>2027</v>
      </c>
      <c r="L33" s="40">
        <v>900000</v>
      </c>
      <c r="M33" s="40">
        <v>45000</v>
      </c>
      <c r="N33" s="40"/>
      <c r="O33" s="40">
        <v>855000</v>
      </c>
      <c r="P33" s="99"/>
      <c r="Q33" s="127"/>
      <c r="R33" s="40">
        <f t="shared" si="0"/>
        <v>0</v>
      </c>
      <c r="S33" s="21">
        <v>4</v>
      </c>
    </row>
    <row r="34" spans="1:19" s="12" customFormat="1" ht="72">
      <c r="A34" s="37" t="s">
        <v>189</v>
      </c>
      <c r="B34" s="37" t="s">
        <v>190</v>
      </c>
      <c r="C34" s="38" t="s">
        <v>170</v>
      </c>
      <c r="D34" s="38" t="s">
        <v>141</v>
      </c>
      <c r="E34" s="184" t="s">
        <v>142</v>
      </c>
      <c r="F34" s="185"/>
      <c r="G34" s="202" t="s">
        <v>143</v>
      </c>
      <c r="H34" s="227"/>
      <c r="I34" s="227"/>
      <c r="J34" s="228"/>
      <c r="K34" s="39">
        <v>2027</v>
      </c>
      <c r="L34" s="40">
        <v>300000</v>
      </c>
      <c r="M34" s="40">
        <v>15000</v>
      </c>
      <c r="N34" s="40"/>
      <c r="O34" s="40">
        <v>285000</v>
      </c>
      <c r="P34" s="99"/>
      <c r="Q34" s="127"/>
      <c r="R34" s="40">
        <f t="shared" si="0"/>
        <v>0</v>
      </c>
      <c r="S34" s="21">
        <v>4</v>
      </c>
    </row>
    <row r="35" spans="1:19" s="12" customFormat="1" ht="72">
      <c r="A35" s="37" t="s">
        <v>191</v>
      </c>
      <c r="B35" s="37" t="s">
        <v>192</v>
      </c>
      <c r="C35" s="38" t="s">
        <v>188</v>
      </c>
      <c r="D35" s="38" t="s">
        <v>141</v>
      </c>
      <c r="E35" s="184" t="s">
        <v>142</v>
      </c>
      <c r="F35" s="185"/>
      <c r="G35" s="202" t="s">
        <v>143</v>
      </c>
      <c r="H35" s="227"/>
      <c r="I35" s="227"/>
      <c r="J35" s="228"/>
      <c r="K35" s="39">
        <v>2027</v>
      </c>
      <c r="L35" s="40">
        <v>900000</v>
      </c>
      <c r="M35" s="40">
        <v>45000</v>
      </c>
      <c r="N35" s="40"/>
      <c r="O35" s="40">
        <v>855000</v>
      </c>
      <c r="P35" s="99"/>
      <c r="Q35" s="127"/>
      <c r="R35" s="40">
        <f t="shared" si="0"/>
        <v>0</v>
      </c>
      <c r="S35" s="21">
        <v>4</v>
      </c>
    </row>
    <row r="36" spans="1:19" s="12" customFormat="1" ht="72">
      <c r="A36" s="37" t="s">
        <v>193</v>
      </c>
      <c r="B36" s="37" t="s">
        <v>194</v>
      </c>
      <c r="C36" s="38" t="s">
        <v>185</v>
      </c>
      <c r="D36" s="38" t="s">
        <v>141</v>
      </c>
      <c r="E36" s="184" t="s">
        <v>142</v>
      </c>
      <c r="F36" s="185"/>
      <c r="G36" s="202" t="s">
        <v>143</v>
      </c>
      <c r="H36" s="227"/>
      <c r="I36" s="227"/>
      <c r="J36" s="228"/>
      <c r="K36" s="39">
        <v>2027</v>
      </c>
      <c r="L36" s="40">
        <v>900000</v>
      </c>
      <c r="M36" s="40">
        <v>45000</v>
      </c>
      <c r="N36" s="40"/>
      <c r="O36" s="40">
        <v>855000</v>
      </c>
      <c r="P36" s="99"/>
      <c r="Q36" s="127"/>
      <c r="R36" s="40">
        <f t="shared" si="0"/>
        <v>0</v>
      </c>
      <c r="S36" s="21">
        <v>4</v>
      </c>
    </row>
    <row r="37" spans="1:19" s="12" customFormat="1" ht="90">
      <c r="A37" s="37" t="s">
        <v>195</v>
      </c>
      <c r="B37" s="37" t="s">
        <v>196</v>
      </c>
      <c r="C37" s="38" t="s">
        <v>185</v>
      </c>
      <c r="D37" s="38" t="s">
        <v>141</v>
      </c>
      <c r="E37" s="184" t="s">
        <v>142</v>
      </c>
      <c r="F37" s="185"/>
      <c r="G37" s="202" t="s">
        <v>143</v>
      </c>
      <c r="H37" s="227"/>
      <c r="I37" s="227"/>
      <c r="J37" s="228"/>
      <c r="K37" s="39">
        <v>2028</v>
      </c>
      <c r="L37" s="40">
        <v>900000</v>
      </c>
      <c r="M37" s="40">
        <v>45000</v>
      </c>
      <c r="N37" s="40"/>
      <c r="O37" s="40">
        <v>855000</v>
      </c>
      <c r="P37" s="99"/>
      <c r="Q37" s="127"/>
      <c r="R37" s="40">
        <f t="shared" si="0"/>
        <v>0</v>
      </c>
      <c r="S37" s="21">
        <v>4</v>
      </c>
    </row>
    <row r="38" spans="1:19" s="12" customFormat="1" ht="72">
      <c r="A38" s="37" t="s">
        <v>197</v>
      </c>
      <c r="B38" s="37" t="s">
        <v>198</v>
      </c>
      <c r="C38" s="38" t="s">
        <v>199</v>
      </c>
      <c r="D38" s="38" t="s">
        <v>141</v>
      </c>
      <c r="E38" s="184" t="s">
        <v>142</v>
      </c>
      <c r="F38" s="185"/>
      <c r="G38" s="202" t="s">
        <v>143</v>
      </c>
      <c r="H38" s="227"/>
      <c r="I38" s="227"/>
      <c r="J38" s="228"/>
      <c r="K38" s="39">
        <v>2028</v>
      </c>
      <c r="L38" s="40">
        <v>2400000</v>
      </c>
      <c r="M38" s="40">
        <v>120000</v>
      </c>
      <c r="N38" s="40"/>
      <c r="O38" s="40">
        <v>2280000</v>
      </c>
      <c r="P38" s="99"/>
      <c r="Q38" s="127"/>
      <c r="R38" s="40">
        <f t="shared" si="0"/>
        <v>0</v>
      </c>
      <c r="S38" s="21">
        <v>4</v>
      </c>
    </row>
    <row r="39" spans="1:19" s="12" customFormat="1" ht="72">
      <c r="A39" s="37" t="s">
        <v>200</v>
      </c>
      <c r="B39" s="37" t="s">
        <v>201</v>
      </c>
      <c r="C39" s="38" t="s">
        <v>185</v>
      </c>
      <c r="D39" s="38" t="s">
        <v>141</v>
      </c>
      <c r="E39" s="184" t="s">
        <v>142</v>
      </c>
      <c r="F39" s="185"/>
      <c r="G39" s="202" t="s">
        <v>143</v>
      </c>
      <c r="H39" s="227"/>
      <c r="I39" s="227"/>
      <c r="J39" s="228"/>
      <c r="K39" s="39">
        <v>2028</v>
      </c>
      <c r="L39" s="40">
        <v>900000</v>
      </c>
      <c r="M39" s="40">
        <v>45000</v>
      </c>
      <c r="N39" s="40"/>
      <c r="O39" s="40">
        <v>855000</v>
      </c>
      <c r="P39" s="99"/>
      <c r="Q39" s="127"/>
      <c r="R39" s="40">
        <f t="shared" si="0"/>
        <v>0</v>
      </c>
      <c r="S39" s="21">
        <v>4</v>
      </c>
    </row>
    <row r="40" spans="1:19" s="12" customFormat="1" ht="72">
      <c r="A40" s="37" t="s">
        <v>202</v>
      </c>
      <c r="B40" s="37" t="s">
        <v>203</v>
      </c>
      <c r="C40" s="38" t="s">
        <v>204</v>
      </c>
      <c r="D40" s="38" t="s">
        <v>141</v>
      </c>
      <c r="E40" s="184" t="s">
        <v>142</v>
      </c>
      <c r="F40" s="185"/>
      <c r="G40" s="202" t="s">
        <v>143</v>
      </c>
      <c r="H40" s="227"/>
      <c r="I40" s="227"/>
      <c r="J40" s="228"/>
      <c r="K40" s="39">
        <v>2028</v>
      </c>
      <c r="L40" s="40">
        <v>180000</v>
      </c>
      <c r="M40" s="40">
        <v>171000</v>
      </c>
      <c r="N40" s="40"/>
      <c r="O40" s="40">
        <v>9000</v>
      </c>
      <c r="P40" s="99"/>
      <c r="Q40" s="127"/>
      <c r="R40" s="40">
        <f t="shared" si="0"/>
        <v>0</v>
      </c>
      <c r="S40" s="21">
        <v>4</v>
      </c>
    </row>
    <row r="41" spans="1:19" s="12" customFormat="1" ht="72">
      <c r="A41" s="37" t="s">
        <v>205</v>
      </c>
      <c r="B41" s="37" t="s">
        <v>206</v>
      </c>
      <c r="C41" s="38" t="s">
        <v>207</v>
      </c>
      <c r="D41" s="38" t="s">
        <v>141</v>
      </c>
      <c r="E41" s="184" t="s">
        <v>142</v>
      </c>
      <c r="F41" s="185"/>
      <c r="G41" s="202" t="s">
        <v>143</v>
      </c>
      <c r="H41" s="227"/>
      <c r="I41" s="227"/>
      <c r="J41" s="228"/>
      <c r="K41" s="39">
        <v>2028</v>
      </c>
      <c r="L41" s="40">
        <v>2000000</v>
      </c>
      <c r="M41" s="40">
        <v>100000</v>
      </c>
      <c r="N41" s="40"/>
      <c r="O41" s="40">
        <v>1900000</v>
      </c>
      <c r="P41" s="99"/>
      <c r="Q41" s="127"/>
      <c r="R41" s="40">
        <f t="shared" si="0"/>
        <v>0</v>
      </c>
      <c r="S41" s="21">
        <v>4</v>
      </c>
    </row>
    <row r="42" spans="1:19" s="12" customFormat="1" ht="72">
      <c r="A42" s="37" t="s">
        <v>208</v>
      </c>
      <c r="B42" s="37" t="s">
        <v>209</v>
      </c>
      <c r="C42" s="38" t="s">
        <v>210</v>
      </c>
      <c r="D42" s="38" t="s">
        <v>141</v>
      </c>
      <c r="E42" s="184" t="s">
        <v>142</v>
      </c>
      <c r="F42" s="185"/>
      <c r="G42" s="202" t="s">
        <v>143</v>
      </c>
      <c r="H42" s="227"/>
      <c r="I42" s="227"/>
      <c r="J42" s="228"/>
      <c r="K42" s="39">
        <v>2028</v>
      </c>
      <c r="L42" s="40">
        <v>1400000</v>
      </c>
      <c r="M42" s="40"/>
      <c r="N42" s="40"/>
      <c r="O42" s="40"/>
      <c r="P42" s="99"/>
      <c r="Q42" s="127"/>
      <c r="R42" s="40">
        <f t="shared" si="0"/>
        <v>1400000</v>
      </c>
      <c r="S42" s="21">
        <v>4</v>
      </c>
    </row>
    <row r="43" spans="1:19" s="12" customFormat="1" ht="72">
      <c r="A43" s="37" t="s">
        <v>211</v>
      </c>
      <c r="B43" s="37" t="s">
        <v>212</v>
      </c>
      <c r="C43" s="38" t="s">
        <v>170</v>
      </c>
      <c r="D43" s="38" t="s">
        <v>141</v>
      </c>
      <c r="E43" s="184" t="s">
        <v>142</v>
      </c>
      <c r="F43" s="185"/>
      <c r="G43" s="202" t="s">
        <v>143</v>
      </c>
      <c r="H43" s="227"/>
      <c r="I43" s="227"/>
      <c r="J43" s="228"/>
      <c r="K43" s="39">
        <v>2028</v>
      </c>
      <c r="L43" s="40">
        <v>800000</v>
      </c>
      <c r="M43" s="40">
        <v>40000</v>
      </c>
      <c r="N43" s="40"/>
      <c r="O43" s="40">
        <v>760000</v>
      </c>
      <c r="P43" s="99"/>
      <c r="Q43" s="127"/>
      <c r="R43" s="40">
        <f t="shared" si="0"/>
        <v>0</v>
      </c>
      <c r="S43" s="21">
        <v>4</v>
      </c>
    </row>
    <row r="44" spans="1:19" s="12" customFormat="1" ht="72">
      <c r="A44" s="37" t="s">
        <v>213</v>
      </c>
      <c r="B44" s="37" t="s">
        <v>214</v>
      </c>
      <c r="C44" s="38" t="s">
        <v>215</v>
      </c>
      <c r="D44" s="38" t="s">
        <v>141</v>
      </c>
      <c r="E44" s="184" t="s">
        <v>142</v>
      </c>
      <c r="F44" s="185"/>
      <c r="G44" s="202" t="s">
        <v>143</v>
      </c>
      <c r="H44" s="227"/>
      <c r="I44" s="227"/>
      <c r="J44" s="228"/>
      <c r="K44" s="39">
        <v>2028</v>
      </c>
      <c r="L44" s="40">
        <v>2000000</v>
      </c>
      <c r="M44" s="40">
        <v>100000</v>
      </c>
      <c r="N44" s="40"/>
      <c r="O44" s="40">
        <v>1900000</v>
      </c>
      <c r="P44" s="99"/>
      <c r="Q44" s="127"/>
      <c r="R44" s="40">
        <f t="shared" si="0"/>
        <v>0</v>
      </c>
      <c r="S44" s="21">
        <v>4</v>
      </c>
    </row>
    <row r="45" spans="1:19" s="12" customFormat="1" ht="72">
      <c r="A45" s="37" t="s">
        <v>216</v>
      </c>
      <c r="B45" s="37" t="s">
        <v>217</v>
      </c>
      <c r="C45" s="38" t="s">
        <v>218</v>
      </c>
      <c r="D45" s="38" t="s">
        <v>141</v>
      </c>
      <c r="E45" s="184" t="s">
        <v>142</v>
      </c>
      <c r="F45" s="185"/>
      <c r="G45" s="202" t="s">
        <v>143</v>
      </c>
      <c r="H45" s="227"/>
      <c r="I45" s="227"/>
      <c r="J45" s="228"/>
      <c r="K45" s="39">
        <v>2029</v>
      </c>
      <c r="L45" s="40">
        <v>687116</v>
      </c>
      <c r="M45" s="40"/>
      <c r="N45" s="40"/>
      <c r="O45" s="40"/>
      <c r="P45" s="99"/>
      <c r="Q45" s="127"/>
      <c r="R45" s="40">
        <f t="shared" si="0"/>
        <v>687116</v>
      </c>
      <c r="S45" s="21">
        <v>4</v>
      </c>
    </row>
    <row r="46" spans="1:19" s="12" customFormat="1" ht="72">
      <c r="A46" s="37" t="s">
        <v>219</v>
      </c>
      <c r="B46" s="37" t="s">
        <v>220</v>
      </c>
      <c r="C46" s="38" t="s">
        <v>221</v>
      </c>
      <c r="D46" s="38" t="s">
        <v>141</v>
      </c>
      <c r="E46" s="184" t="s">
        <v>142</v>
      </c>
      <c r="F46" s="185"/>
      <c r="G46" s="202" t="s">
        <v>143</v>
      </c>
      <c r="H46" s="227"/>
      <c r="I46" s="227"/>
      <c r="J46" s="228"/>
      <c r="K46" s="39">
        <v>2029</v>
      </c>
      <c r="L46" s="40">
        <v>477645</v>
      </c>
      <c r="M46" s="40"/>
      <c r="N46" s="40"/>
      <c r="O46" s="40"/>
      <c r="P46" s="99"/>
      <c r="Q46" s="127"/>
      <c r="R46" s="40">
        <f t="shared" si="0"/>
        <v>477645</v>
      </c>
      <c r="S46" s="21">
        <v>4</v>
      </c>
    </row>
    <row r="47" spans="1:19" s="12" customFormat="1" ht="72">
      <c r="A47" s="37" t="s">
        <v>222</v>
      </c>
      <c r="B47" s="37" t="s">
        <v>223</v>
      </c>
      <c r="C47" s="38" t="s">
        <v>224</v>
      </c>
      <c r="D47" s="38" t="s">
        <v>141</v>
      </c>
      <c r="E47" s="184" t="s">
        <v>142</v>
      </c>
      <c r="F47" s="185"/>
      <c r="G47" s="202" t="s">
        <v>143</v>
      </c>
      <c r="H47" s="227"/>
      <c r="I47" s="227"/>
      <c r="J47" s="228"/>
      <c r="K47" s="39">
        <v>2029</v>
      </c>
      <c r="L47" s="40">
        <v>658332</v>
      </c>
      <c r="M47" s="40"/>
      <c r="N47" s="40"/>
      <c r="O47" s="40"/>
      <c r="P47" s="99"/>
      <c r="Q47" s="127"/>
      <c r="R47" s="40">
        <f t="shared" si="0"/>
        <v>658332</v>
      </c>
      <c r="S47" s="21">
        <v>4</v>
      </c>
    </row>
    <row r="48" spans="1:19" s="12" customFormat="1" ht="72">
      <c r="A48" s="37" t="s">
        <v>225</v>
      </c>
      <c r="B48" s="37" t="s">
        <v>226</v>
      </c>
      <c r="C48" s="38" t="s">
        <v>152</v>
      </c>
      <c r="D48" s="38" t="s">
        <v>141</v>
      </c>
      <c r="E48" s="184" t="s">
        <v>142</v>
      </c>
      <c r="F48" s="185"/>
      <c r="G48" s="202" t="s">
        <v>143</v>
      </c>
      <c r="H48" s="227"/>
      <c r="I48" s="227"/>
      <c r="J48" s="228"/>
      <c r="K48" s="39">
        <v>2029</v>
      </c>
      <c r="L48" s="40">
        <v>2500000</v>
      </c>
      <c r="M48" s="40"/>
      <c r="N48" s="40"/>
      <c r="O48" s="40"/>
      <c r="P48" s="99"/>
      <c r="Q48" s="127"/>
      <c r="R48" s="40">
        <f t="shared" si="0"/>
        <v>2500000</v>
      </c>
      <c r="S48" s="21">
        <v>4</v>
      </c>
    </row>
    <row r="49" spans="1:19" s="12" customFormat="1" ht="90">
      <c r="A49" s="37" t="s">
        <v>227</v>
      </c>
      <c r="B49" s="37" t="s">
        <v>228</v>
      </c>
      <c r="C49" s="38" t="s">
        <v>229</v>
      </c>
      <c r="D49" s="38" t="s">
        <v>141</v>
      </c>
      <c r="E49" s="184" t="s">
        <v>142</v>
      </c>
      <c r="F49" s="185"/>
      <c r="G49" s="202" t="s">
        <v>143</v>
      </c>
      <c r="H49" s="227"/>
      <c r="I49" s="227"/>
      <c r="J49" s="228"/>
      <c r="K49" s="39">
        <v>2029</v>
      </c>
      <c r="L49" s="40">
        <v>572156</v>
      </c>
      <c r="M49" s="40"/>
      <c r="N49" s="40"/>
      <c r="O49" s="40"/>
      <c r="P49" s="99"/>
      <c r="Q49" s="127"/>
      <c r="R49" s="40">
        <f t="shared" si="0"/>
        <v>572156</v>
      </c>
      <c r="S49" s="21">
        <v>4</v>
      </c>
    </row>
    <row r="50" spans="1:19" s="12" customFormat="1" ht="72">
      <c r="A50" s="37" t="s">
        <v>230</v>
      </c>
      <c r="B50" s="37" t="s">
        <v>231</v>
      </c>
      <c r="C50" s="38" t="s">
        <v>182</v>
      </c>
      <c r="D50" s="38" t="s">
        <v>141</v>
      </c>
      <c r="E50" s="184" t="s">
        <v>142</v>
      </c>
      <c r="F50" s="185"/>
      <c r="G50" s="202" t="s">
        <v>143</v>
      </c>
      <c r="H50" s="227"/>
      <c r="I50" s="227"/>
      <c r="J50" s="228"/>
      <c r="K50" s="39">
        <v>2029</v>
      </c>
      <c r="L50" s="40">
        <v>500000</v>
      </c>
      <c r="M50" s="40"/>
      <c r="N50" s="40"/>
      <c r="O50" s="40"/>
      <c r="P50" s="99"/>
      <c r="Q50" s="127"/>
      <c r="R50" s="40">
        <f t="shared" si="0"/>
        <v>500000</v>
      </c>
      <c r="S50" s="21">
        <v>4</v>
      </c>
    </row>
    <row r="51" spans="1:19" s="12" customFormat="1" ht="72">
      <c r="A51" s="37" t="s">
        <v>232</v>
      </c>
      <c r="B51" s="37" t="s">
        <v>175</v>
      </c>
      <c r="C51" s="38" t="s">
        <v>176</v>
      </c>
      <c r="D51" s="38" t="s">
        <v>141</v>
      </c>
      <c r="E51" s="184" t="s">
        <v>142</v>
      </c>
      <c r="F51" s="185"/>
      <c r="G51" s="202" t="s">
        <v>143</v>
      </c>
      <c r="H51" s="227"/>
      <c r="I51" s="227"/>
      <c r="J51" s="228"/>
      <c r="K51" s="39">
        <v>2029</v>
      </c>
      <c r="L51" s="40">
        <v>530000</v>
      </c>
      <c r="M51" s="40"/>
      <c r="N51" s="40"/>
      <c r="O51" s="40"/>
      <c r="P51" s="99"/>
      <c r="Q51" s="127"/>
      <c r="R51" s="40">
        <f t="shared" si="0"/>
        <v>530000</v>
      </c>
      <c r="S51" s="21">
        <v>4</v>
      </c>
    </row>
    <row r="52" spans="1:19" s="12" customFormat="1" ht="90">
      <c r="A52" s="37" t="s">
        <v>233</v>
      </c>
      <c r="B52" s="37" t="s">
        <v>234</v>
      </c>
      <c r="C52" s="38" t="s">
        <v>235</v>
      </c>
      <c r="D52" s="38" t="s">
        <v>141</v>
      </c>
      <c r="E52" s="184" t="s">
        <v>142</v>
      </c>
      <c r="F52" s="185"/>
      <c r="G52" s="202" t="s">
        <v>143</v>
      </c>
      <c r="H52" s="227"/>
      <c r="I52" s="227"/>
      <c r="J52" s="228"/>
      <c r="K52" s="39">
        <v>2029</v>
      </c>
      <c r="L52" s="40">
        <v>6500000</v>
      </c>
      <c r="M52" s="40"/>
      <c r="N52" s="40"/>
      <c r="O52" s="40"/>
      <c r="P52" s="99"/>
      <c r="Q52" s="127"/>
      <c r="R52" s="40">
        <f t="shared" si="0"/>
        <v>6500000</v>
      </c>
      <c r="S52" s="21">
        <v>4</v>
      </c>
    </row>
    <row r="53" spans="1:19" s="12" customFormat="1" ht="72">
      <c r="A53" s="37" t="s">
        <v>236</v>
      </c>
      <c r="B53" s="37" t="s">
        <v>237</v>
      </c>
      <c r="C53" s="38" t="s">
        <v>238</v>
      </c>
      <c r="D53" s="38" t="s">
        <v>141</v>
      </c>
      <c r="E53" s="184" t="s">
        <v>142</v>
      </c>
      <c r="F53" s="185"/>
      <c r="G53" s="202" t="s">
        <v>143</v>
      </c>
      <c r="H53" s="227"/>
      <c r="I53" s="227"/>
      <c r="J53" s="228"/>
      <c r="K53" s="39">
        <v>2029</v>
      </c>
      <c r="L53" s="40">
        <v>12000000</v>
      </c>
      <c r="M53" s="40"/>
      <c r="N53" s="40"/>
      <c r="O53" s="40"/>
      <c r="P53" s="99"/>
      <c r="Q53" s="127"/>
      <c r="R53" s="40">
        <f t="shared" si="0"/>
        <v>12000000</v>
      </c>
      <c r="S53" s="21">
        <v>4</v>
      </c>
    </row>
    <row r="54" spans="1:19" s="12" customFormat="1" ht="72">
      <c r="A54" s="37" t="s">
        <v>239</v>
      </c>
      <c r="B54" s="37" t="s">
        <v>240</v>
      </c>
      <c r="C54" s="38" t="s">
        <v>182</v>
      </c>
      <c r="D54" s="38" t="s">
        <v>141</v>
      </c>
      <c r="E54" s="184" t="s">
        <v>142</v>
      </c>
      <c r="F54" s="185"/>
      <c r="G54" s="202" t="s">
        <v>143</v>
      </c>
      <c r="H54" s="227"/>
      <c r="I54" s="227"/>
      <c r="J54" s="228"/>
      <c r="K54" s="39">
        <v>2029</v>
      </c>
      <c r="L54" s="40">
        <v>500000</v>
      </c>
      <c r="M54" s="40"/>
      <c r="N54" s="40"/>
      <c r="O54" s="40"/>
      <c r="P54" s="99"/>
      <c r="Q54" s="127"/>
      <c r="R54" s="40">
        <f t="shared" si="0"/>
        <v>500000</v>
      </c>
      <c r="S54" s="21">
        <v>4</v>
      </c>
    </row>
    <row r="55" spans="1:19" s="12" customFormat="1" ht="72">
      <c r="A55" s="37" t="s">
        <v>241</v>
      </c>
      <c r="B55" s="37" t="s">
        <v>242</v>
      </c>
      <c r="C55" s="38" t="s">
        <v>185</v>
      </c>
      <c r="D55" s="38" t="s">
        <v>141</v>
      </c>
      <c r="E55" s="184" t="s">
        <v>142</v>
      </c>
      <c r="F55" s="185"/>
      <c r="G55" s="202" t="s">
        <v>143</v>
      </c>
      <c r="H55" s="227"/>
      <c r="I55" s="227"/>
      <c r="J55" s="228"/>
      <c r="K55" s="39">
        <v>2029</v>
      </c>
      <c r="L55" s="40">
        <v>1189134</v>
      </c>
      <c r="M55" s="40"/>
      <c r="N55" s="40"/>
      <c r="O55" s="40"/>
      <c r="P55" s="99"/>
      <c r="Q55" s="127"/>
      <c r="R55" s="40">
        <f t="shared" si="0"/>
        <v>1189134</v>
      </c>
      <c r="S55" s="21">
        <v>4</v>
      </c>
    </row>
    <row r="56" spans="1:19" s="12" customFormat="1" ht="72">
      <c r="A56" s="37" t="s">
        <v>243</v>
      </c>
      <c r="B56" s="37" t="s">
        <v>244</v>
      </c>
      <c r="C56" s="38" t="s">
        <v>245</v>
      </c>
      <c r="D56" s="38" t="s">
        <v>141</v>
      </c>
      <c r="E56" s="184" t="s">
        <v>142</v>
      </c>
      <c r="F56" s="185"/>
      <c r="G56" s="202" t="s">
        <v>143</v>
      </c>
      <c r="H56" s="227"/>
      <c r="I56" s="227"/>
      <c r="J56" s="228"/>
      <c r="K56" s="39">
        <v>2029</v>
      </c>
      <c r="L56" s="40">
        <v>2400000</v>
      </c>
      <c r="M56" s="40"/>
      <c r="N56" s="40"/>
      <c r="O56" s="40"/>
      <c r="P56" s="99"/>
      <c r="Q56" s="127"/>
      <c r="R56" s="40">
        <f t="shared" si="0"/>
        <v>2400000</v>
      </c>
      <c r="S56" s="21">
        <v>4</v>
      </c>
    </row>
    <row r="57" spans="1:19" s="12" customFormat="1" ht="72">
      <c r="A57" s="37" t="s">
        <v>246</v>
      </c>
      <c r="B57" s="37" t="s">
        <v>247</v>
      </c>
      <c r="C57" s="38" t="s">
        <v>215</v>
      </c>
      <c r="D57" s="38" t="s">
        <v>141</v>
      </c>
      <c r="E57" s="184" t="s">
        <v>142</v>
      </c>
      <c r="F57" s="185"/>
      <c r="G57" s="202" t="s">
        <v>143</v>
      </c>
      <c r="H57" s="227"/>
      <c r="I57" s="227"/>
      <c r="J57" s="228"/>
      <c r="K57" s="39">
        <v>2029</v>
      </c>
      <c r="L57" s="40">
        <v>1800000</v>
      </c>
      <c r="M57" s="40"/>
      <c r="N57" s="40"/>
      <c r="O57" s="40"/>
      <c r="P57" s="99"/>
      <c r="Q57" s="127"/>
      <c r="R57" s="40">
        <f t="shared" si="0"/>
        <v>1800000</v>
      </c>
      <c r="S57" s="21">
        <v>4</v>
      </c>
    </row>
    <row r="58" spans="1:19" s="12" customFormat="1" ht="90">
      <c r="A58" s="37" t="s">
        <v>248</v>
      </c>
      <c r="B58" s="37" t="s">
        <v>249</v>
      </c>
      <c r="C58" s="38" t="s">
        <v>215</v>
      </c>
      <c r="D58" s="38" t="s">
        <v>141</v>
      </c>
      <c r="E58" s="184" t="s">
        <v>142</v>
      </c>
      <c r="F58" s="185"/>
      <c r="G58" s="202" t="s">
        <v>143</v>
      </c>
      <c r="H58" s="227"/>
      <c r="I58" s="227"/>
      <c r="J58" s="228"/>
      <c r="K58" s="39">
        <v>2029</v>
      </c>
      <c r="L58" s="40">
        <v>1800000</v>
      </c>
      <c r="M58" s="40"/>
      <c r="N58" s="40"/>
      <c r="O58" s="40"/>
      <c r="P58" s="99"/>
      <c r="Q58" s="127"/>
      <c r="R58" s="40">
        <f t="shared" si="0"/>
        <v>1800000</v>
      </c>
      <c r="S58" s="21">
        <v>4</v>
      </c>
    </row>
    <row r="59" spans="1:19" s="12" customFormat="1" ht="72">
      <c r="A59" s="37" t="s">
        <v>250</v>
      </c>
      <c r="B59" s="37" t="s">
        <v>251</v>
      </c>
      <c r="C59" s="38" t="s">
        <v>252</v>
      </c>
      <c r="D59" s="38" t="s">
        <v>141</v>
      </c>
      <c r="E59" s="184" t="s">
        <v>142</v>
      </c>
      <c r="F59" s="185"/>
      <c r="G59" s="202" t="s">
        <v>143</v>
      </c>
      <c r="H59" s="227"/>
      <c r="I59" s="227"/>
      <c r="J59" s="228"/>
      <c r="K59" s="39">
        <v>2029</v>
      </c>
      <c r="L59" s="40">
        <v>3000000</v>
      </c>
      <c r="M59" s="40"/>
      <c r="N59" s="40"/>
      <c r="O59" s="40"/>
      <c r="P59" s="99"/>
      <c r="Q59" s="127"/>
      <c r="R59" s="40">
        <f t="shared" si="0"/>
        <v>3000000</v>
      </c>
      <c r="S59" s="21">
        <v>4</v>
      </c>
    </row>
    <row r="60" spans="1:19" s="12" customFormat="1" ht="90">
      <c r="A60" s="37" t="s">
        <v>253</v>
      </c>
      <c r="B60" s="37" t="s">
        <v>254</v>
      </c>
      <c r="C60" s="38" t="s">
        <v>255</v>
      </c>
      <c r="D60" s="38" t="s">
        <v>141</v>
      </c>
      <c r="E60" s="184" t="s">
        <v>142</v>
      </c>
      <c r="F60" s="185"/>
      <c r="G60" s="202" t="s">
        <v>143</v>
      </c>
      <c r="H60" s="227"/>
      <c r="I60" s="227"/>
      <c r="J60" s="228"/>
      <c r="K60" s="39">
        <v>2030</v>
      </c>
      <c r="L60" s="40">
        <v>5027181</v>
      </c>
      <c r="M60" s="40"/>
      <c r="N60" s="40"/>
      <c r="O60" s="40"/>
      <c r="P60" s="99"/>
      <c r="Q60" s="127"/>
      <c r="R60" s="40">
        <f t="shared" si="0"/>
        <v>5027181</v>
      </c>
      <c r="S60" s="21">
        <v>4</v>
      </c>
    </row>
    <row r="61" spans="1:19" s="12" customFormat="1" ht="72">
      <c r="A61" s="37" t="s">
        <v>256</v>
      </c>
      <c r="B61" s="37" t="s">
        <v>257</v>
      </c>
      <c r="C61" s="38" t="s">
        <v>258</v>
      </c>
      <c r="D61" s="38" t="s">
        <v>141</v>
      </c>
      <c r="E61" s="184" t="s">
        <v>142</v>
      </c>
      <c r="F61" s="185"/>
      <c r="G61" s="202" t="s">
        <v>143</v>
      </c>
      <c r="H61" s="227"/>
      <c r="I61" s="227"/>
      <c r="J61" s="228"/>
      <c r="K61" s="39">
        <v>2030</v>
      </c>
      <c r="L61" s="40">
        <v>2500000</v>
      </c>
      <c r="M61" s="40"/>
      <c r="N61" s="40"/>
      <c r="O61" s="40"/>
      <c r="P61" s="99"/>
      <c r="Q61" s="127"/>
      <c r="R61" s="40">
        <f t="shared" si="0"/>
        <v>2500000</v>
      </c>
      <c r="S61" s="21">
        <v>4</v>
      </c>
    </row>
    <row r="62" spans="1:19" s="12" customFormat="1" ht="72">
      <c r="A62" s="37" t="s">
        <v>259</v>
      </c>
      <c r="B62" s="37" t="s">
        <v>260</v>
      </c>
      <c r="C62" s="38" t="s">
        <v>210</v>
      </c>
      <c r="D62" s="38" t="s">
        <v>141</v>
      </c>
      <c r="E62" s="184" t="s">
        <v>142</v>
      </c>
      <c r="F62" s="185"/>
      <c r="G62" s="202" t="s">
        <v>143</v>
      </c>
      <c r="H62" s="227"/>
      <c r="I62" s="227"/>
      <c r="J62" s="228"/>
      <c r="K62" s="39">
        <v>2030</v>
      </c>
      <c r="L62" s="40">
        <v>1000000</v>
      </c>
      <c r="M62" s="40"/>
      <c r="N62" s="40"/>
      <c r="O62" s="40"/>
      <c r="P62" s="99"/>
      <c r="Q62" s="127"/>
      <c r="R62" s="40">
        <f t="shared" si="0"/>
        <v>1000000</v>
      </c>
      <c r="S62" s="21">
        <v>4</v>
      </c>
    </row>
    <row r="63" spans="1:19" s="12" customFormat="1" ht="90">
      <c r="A63" s="37" t="s">
        <v>261</v>
      </c>
      <c r="B63" s="37" t="s">
        <v>262</v>
      </c>
      <c r="C63" s="38" t="s">
        <v>263</v>
      </c>
      <c r="D63" s="38" t="s">
        <v>141</v>
      </c>
      <c r="E63" s="184" t="s">
        <v>142</v>
      </c>
      <c r="F63" s="185"/>
      <c r="G63" s="202" t="s">
        <v>143</v>
      </c>
      <c r="H63" s="227"/>
      <c r="I63" s="227"/>
      <c r="J63" s="228"/>
      <c r="K63" s="39">
        <v>2030</v>
      </c>
      <c r="L63" s="40">
        <v>1500000</v>
      </c>
      <c r="M63" s="40"/>
      <c r="N63" s="40"/>
      <c r="O63" s="40"/>
      <c r="P63" s="99"/>
      <c r="Q63" s="127"/>
      <c r="R63" s="40">
        <f t="shared" si="0"/>
        <v>1500000</v>
      </c>
      <c r="S63" s="21">
        <v>4</v>
      </c>
    </row>
    <row r="64" spans="1:19" s="12" customFormat="1" ht="90">
      <c r="A64" s="37" t="s">
        <v>264</v>
      </c>
      <c r="B64" s="37" t="s">
        <v>265</v>
      </c>
      <c r="C64" s="38" t="s">
        <v>266</v>
      </c>
      <c r="D64" s="38" t="s">
        <v>141</v>
      </c>
      <c r="E64" s="184" t="s">
        <v>142</v>
      </c>
      <c r="F64" s="185"/>
      <c r="G64" s="202" t="s">
        <v>143</v>
      </c>
      <c r="H64" s="227"/>
      <c r="I64" s="227"/>
      <c r="J64" s="228"/>
      <c r="K64" s="39">
        <v>2030</v>
      </c>
      <c r="L64" s="40">
        <v>6000000</v>
      </c>
      <c r="M64" s="40"/>
      <c r="N64" s="40"/>
      <c r="O64" s="40"/>
      <c r="P64" s="99"/>
      <c r="Q64" s="127"/>
      <c r="R64" s="40">
        <f t="shared" si="0"/>
        <v>6000000</v>
      </c>
      <c r="S64" s="21">
        <v>4</v>
      </c>
    </row>
    <row r="65" spans="1:19" s="12" customFormat="1" ht="90">
      <c r="A65" s="37" t="s">
        <v>267</v>
      </c>
      <c r="B65" s="37" t="s">
        <v>268</v>
      </c>
      <c r="C65" s="38" t="s">
        <v>269</v>
      </c>
      <c r="D65" s="38" t="s">
        <v>141</v>
      </c>
      <c r="E65" s="184" t="s">
        <v>142</v>
      </c>
      <c r="F65" s="185"/>
      <c r="G65" s="202" t="s">
        <v>143</v>
      </c>
      <c r="H65" s="227"/>
      <c r="I65" s="227"/>
      <c r="J65" s="228"/>
      <c r="K65" s="39">
        <v>2031</v>
      </c>
      <c r="L65" s="40">
        <v>4000000</v>
      </c>
      <c r="M65" s="40"/>
      <c r="N65" s="40"/>
      <c r="O65" s="40"/>
      <c r="P65" s="99"/>
      <c r="Q65" s="127"/>
      <c r="R65" s="40">
        <f t="shared" si="0"/>
        <v>4000000</v>
      </c>
      <c r="S65" s="21">
        <v>4</v>
      </c>
    </row>
    <row r="66" spans="1:19" s="12" customFormat="1" ht="72">
      <c r="A66" s="37" t="s">
        <v>270</v>
      </c>
      <c r="B66" s="37" t="s">
        <v>271</v>
      </c>
      <c r="C66" s="38" t="s">
        <v>245</v>
      </c>
      <c r="D66" s="38" t="s">
        <v>141</v>
      </c>
      <c r="E66" s="184" t="s">
        <v>142</v>
      </c>
      <c r="F66" s="185"/>
      <c r="G66" s="202" t="s">
        <v>143</v>
      </c>
      <c r="H66" s="227"/>
      <c r="I66" s="227"/>
      <c r="J66" s="228"/>
      <c r="K66" s="39">
        <v>2031</v>
      </c>
      <c r="L66" s="40">
        <v>2700000</v>
      </c>
      <c r="M66" s="40"/>
      <c r="N66" s="40"/>
      <c r="O66" s="40"/>
      <c r="P66" s="99"/>
      <c r="Q66" s="127"/>
      <c r="R66" s="40">
        <f t="shared" si="0"/>
        <v>2700000</v>
      </c>
      <c r="S66" s="21">
        <v>4</v>
      </c>
    </row>
    <row r="67" spans="1:19" s="12" customFormat="1" ht="72">
      <c r="A67" s="37" t="s">
        <v>272</v>
      </c>
      <c r="B67" s="37" t="s">
        <v>273</v>
      </c>
      <c r="C67" s="38" t="s">
        <v>274</v>
      </c>
      <c r="D67" s="38" t="s">
        <v>141</v>
      </c>
      <c r="E67" s="184" t="s">
        <v>142</v>
      </c>
      <c r="F67" s="185"/>
      <c r="G67" s="202" t="s">
        <v>143</v>
      </c>
      <c r="H67" s="227"/>
      <c r="I67" s="227"/>
      <c r="J67" s="228"/>
      <c r="K67" s="39">
        <v>2031</v>
      </c>
      <c r="L67" s="40">
        <v>2000000</v>
      </c>
      <c r="M67" s="40"/>
      <c r="N67" s="40"/>
      <c r="O67" s="40"/>
      <c r="P67" s="99"/>
      <c r="Q67" s="127"/>
      <c r="R67" s="40">
        <f t="shared" si="0"/>
        <v>2000000</v>
      </c>
      <c r="S67" s="21">
        <v>4</v>
      </c>
    </row>
    <row r="68" spans="1:19" s="12" customFormat="1" ht="72">
      <c r="A68" s="37" t="s">
        <v>275</v>
      </c>
      <c r="B68" s="37" t="s">
        <v>276</v>
      </c>
      <c r="C68" s="38" t="s">
        <v>252</v>
      </c>
      <c r="D68" s="38" t="s">
        <v>141</v>
      </c>
      <c r="E68" s="184" t="s">
        <v>142</v>
      </c>
      <c r="F68" s="185"/>
      <c r="G68" s="202" t="s">
        <v>143</v>
      </c>
      <c r="H68" s="227"/>
      <c r="I68" s="227"/>
      <c r="J68" s="228"/>
      <c r="K68" s="39">
        <v>2031</v>
      </c>
      <c r="L68" s="40">
        <v>2500000</v>
      </c>
      <c r="M68" s="40"/>
      <c r="N68" s="40"/>
      <c r="O68" s="40"/>
      <c r="P68" s="99"/>
      <c r="Q68" s="127"/>
      <c r="R68" s="40">
        <f t="shared" si="0"/>
        <v>2500000</v>
      </c>
      <c r="S68" s="21">
        <v>4</v>
      </c>
    </row>
    <row r="69" spans="1:19" s="12" customFormat="1" ht="90">
      <c r="A69" s="37" t="s">
        <v>277</v>
      </c>
      <c r="B69" s="37" t="s">
        <v>278</v>
      </c>
      <c r="C69" s="38" t="s">
        <v>279</v>
      </c>
      <c r="D69" s="38" t="s">
        <v>141</v>
      </c>
      <c r="E69" s="184" t="s">
        <v>142</v>
      </c>
      <c r="F69" s="185"/>
      <c r="G69" s="202" t="s">
        <v>143</v>
      </c>
      <c r="H69" s="227"/>
      <c r="I69" s="227"/>
      <c r="J69" s="228"/>
      <c r="K69" s="39">
        <v>2031</v>
      </c>
      <c r="L69" s="40">
        <v>3500000</v>
      </c>
      <c r="M69" s="40"/>
      <c r="N69" s="40"/>
      <c r="O69" s="40"/>
      <c r="P69" s="99"/>
      <c r="Q69" s="127"/>
      <c r="R69" s="40">
        <f t="shared" si="0"/>
        <v>3500000</v>
      </c>
      <c r="S69" s="21">
        <v>4</v>
      </c>
    </row>
    <row r="70" spans="1:19" s="12" customFormat="1" ht="72">
      <c r="A70" s="37" t="s">
        <v>280</v>
      </c>
      <c r="B70" s="37" t="s">
        <v>281</v>
      </c>
      <c r="C70" s="38" t="s">
        <v>282</v>
      </c>
      <c r="D70" s="38" t="s">
        <v>141</v>
      </c>
      <c r="E70" s="184" t="s">
        <v>142</v>
      </c>
      <c r="F70" s="185"/>
      <c r="G70" s="202" t="s">
        <v>143</v>
      </c>
      <c r="H70" s="227"/>
      <c r="I70" s="227"/>
      <c r="J70" s="228"/>
      <c r="K70" s="39">
        <v>2031</v>
      </c>
      <c r="L70" s="40">
        <v>1000000</v>
      </c>
      <c r="M70" s="40"/>
      <c r="N70" s="40"/>
      <c r="O70" s="40"/>
      <c r="P70" s="99"/>
      <c r="Q70" s="127"/>
      <c r="R70" s="40">
        <f t="shared" si="0"/>
        <v>1000000</v>
      </c>
      <c r="S70" s="21">
        <v>4</v>
      </c>
    </row>
    <row r="71" spans="1:19" s="12" customFormat="1" ht="72">
      <c r="A71" s="37" t="s">
        <v>283</v>
      </c>
      <c r="B71" s="37" t="s">
        <v>284</v>
      </c>
      <c r="C71" s="38" t="s">
        <v>285</v>
      </c>
      <c r="D71" s="38" t="s">
        <v>141</v>
      </c>
      <c r="E71" s="184" t="s">
        <v>142</v>
      </c>
      <c r="F71" s="185"/>
      <c r="G71" s="202" t="s">
        <v>143</v>
      </c>
      <c r="H71" s="227"/>
      <c r="I71" s="227"/>
      <c r="J71" s="228"/>
      <c r="K71" s="39">
        <v>2031</v>
      </c>
      <c r="L71" s="40">
        <v>1300000</v>
      </c>
      <c r="M71" s="40"/>
      <c r="N71" s="40"/>
      <c r="O71" s="40"/>
      <c r="P71" s="99"/>
      <c r="Q71" s="127"/>
      <c r="R71" s="40">
        <f t="shared" si="0"/>
        <v>1300000</v>
      </c>
      <c r="S71" s="21">
        <v>4</v>
      </c>
    </row>
    <row r="72" spans="1:19" s="12" customFormat="1" ht="72">
      <c r="A72" s="37" t="s">
        <v>286</v>
      </c>
      <c r="B72" s="37" t="s">
        <v>287</v>
      </c>
      <c r="C72" s="38" t="s">
        <v>288</v>
      </c>
      <c r="D72" s="38" t="s">
        <v>141</v>
      </c>
      <c r="E72" s="184" t="s">
        <v>142</v>
      </c>
      <c r="F72" s="185"/>
      <c r="G72" s="202" t="s">
        <v>143</v>
      </c>
      <c r="H72" s="227"/>
      <c r="I72" s="227"/>
      <c r="J72" s="228"/>
      <c r="K72" s="39">
        <v>2031</v>
      </c>
      <c r="L72" s="40">
        <v>4000000</v>
      </c>
      <c r="M72" s="40"/>
      <c r="N72" s="40"/>
      <c r="O72" s="40"/>
      <c r="P72" s="99"/>
      <c r="Q72" s="127"/>
      <c r="R72" s="40">
        <f t="shared" si="0"/>
        <v>4000000</v>
      </c>
      <c r="S72" s="21">
        <v>4</v>
      </c>
    </row>
    <row r="73" spans="1:19" s="12" customFormat="1" ht="72">
      <c r="A73" s="37" t="s">
        <v>289</v>
      </c>
      <c r="B73" s="37" t="s">
        <v>290</v>
      </c>
      <c r="C73" s="38" t="s">
        <v>252</v>
      </c>
      <c r="D73" s="38" t="s">
        <v>141</v>
      </c>
      <c r="E73" s="184" t="s">
        <v>142</v>
      </c>
      <c r="F73" s="185"/>
      <c r="G73" s="202" t="s">
        <v>143</v>
      </c>
      <c r="H73" s="227"/>
      <c r="I73" s="227"/>
      <c r="J73" s="228"/>
      <c r="K73" s="39">
        <v>2031</v>
      </c>
      <c r="L73" s="40">
        <v>3500000</v>
      </c>
      <c r="M73" s="40"/>
      <c r="N73" s="40"/>
      <c r="O73" s="40"/>
      <c r="P73" s="99"/>
      <c r="Q73" s="127"/>
      <c r="R73" s="40">
        <f t="shared" si="0"/>
        <v>3500000</v>
      </c>
      <c r="S73" s="21">
        <v>4</v>
      </c>
    </row>
    <row r="74" spans="1:19" s="12" customFormat="1" ht="72">
      <c r="A74" s="37" t="s">
        <v>291</v>
      </c>
      <c r="B74" s="37" t="s">
        <v>290</v>
      </c>
      <c r="C74" s="38" t="s">
        <v>252</v>
      </c>
      <c r="D74" s="38" t="s">
        <v>141</v>
      </c>
      <c r="E74" s="184" t="s">
        <v>142</v>
      </c>
      <c r="F74" s="185"/>
      <c r="G74" s="202" t="s">
        <v>143</v>
      </c>
      <c r="H74" s="227"/>
      <c r="I74" s="227"/>
      <c r="J74" s="228"/>
      <c r="K74" s="39">
        <v>2031</v>
      </c>
      <c r="L74" s="40">
        <v>2500000</v>
      </c>
      <c r="M74" s="40"/>
      <c r="N74" s="40"/>
      <c r="O74" s="40"/>
      <c r="P74" s="99"/>
      <c r="Q74" s="127"/>
      <c r="R74" s="40">
        <f t="shared" si="0"/>
        <v>2500000</v>
      </c>
      <c r="S74" s="21">
        <v>4</v>
      </c>
    </row>
    <row r="75" spans="1:19" s="12" customFormat="1" ht="72">
      <c r="A75" s="37" t="s">
        <v>292</v>
      </c>
      <c r="B75" s="37" t="s">
        <v>293</v>
      </c>
      <c r="C75" s="38" t="s">
        <v>245</v>
      </c>
      <c r="D75" s="38" t="s">
        <v>141</v>
      </c>
      <c r="E75" s="184" t="s">
        <v>142</v>
      </c>
      <c r="F75" s="185"/>
      <c r="G75" s="202" t="s">
        <v>143</v>
      </c>
      <c r="H75" s="227"/>
      <c r="I75" s="227"/>
      <c r="J75" s="228"/>
      <c r="K75" s="39">
        <v>2031</v>
      </c>
      <c r="L75" s="40">
        <v>2700000</v>
      </c>
      <c r="M75" s="40"/>
      <c r="N75" s="40"/>
      <c r="O75" s="40"/>
      <c r="P75" s="99"/>
      <c r="Q75" s="127"/>
      <c r="R75" s="40">
        <f t="shared" si="0"/>
        <v>2700000</v>
      </c>
      <c r="S75" s="21">
        <v>4</v>
      </c>
    </row>
    <row r="76" spans="1:19" s="12" customFormat="1" ht="72">
      <c r="A76" s="37" t="s">
        <v>294</v>
      </c>
      <c r="B76" s="37" t="s">
        <v>295</v>
      </c>
      <c r="C76" s="38" t="s">
        <v>245</v>
      </c>
      <c r="D76" s="38" t="s">
        <v>141</v>
      </c>
      <c r="E76" s="184" t="s">
        <v>142</v>
      </c>
      <c r="F76" s="185"/>
      <c r="G76" s="202" t="s">
        <v>143</v>
      </c>
      <c r="H76" s="227"/>
      <c r="I76" s="227"/>
      <c r="J76" s="228"/>
      <c r="K76" s="39">
        <v>2031</v>
      </c>
      <c r="L76" s="40">
        <v>2700000</v>
      </c>
      <c r="M76" s="40"/>
      <c r="N76" s="40"/>
      <c r="O76" s="40"/>
      <c r="P76" s="99"/>
      <c r="Q76" s="127"/>
      <c r="R76" s="40">
        <f t="shared" si="0"/>
        <v>2700000</v>
      </c>
      <c r="S76" s="21">
        <v>4</v>
      </c>
    </row>
    <row r="77" spans="1:19" s="12" customFormat="1" ht="72">
      <c r="A77" s="37" t="s">
        <v>296</v>
      </c>
      <c r="B77" s="37" t="s">
        <v>297</v>
      </c>
      <c r="C77" s="38" t="s">
        <v>252</v>
      </c>
      <c r="D77" s="38" t="s">
        <v>141</v>
      </c>
      <c r="E77" s="184" t="s">
        <v>142</v>
      </c>
      <c r="F77" s="185"/>
      <c r="G77" s="202" t="s">
        <v>143</v>
      </c>
      <c r="H77" s="227"/>
      <c r="I77" s="227"/>
      <c r="J77" s="228"/>
      <c r="K77" s="39">
        <v>2031</v>
      </c>
      <c r="L77" s="40">
        <v>3000000</v>
      </c>
      <c r="M77" s="40"/>
      <c r="N77" s="40"/>
      <c r="O77" s="40"/>
      <c r="P77" s="99"/>
      <c r="Q77" s="127"/>
      <c r="R77" s="40">
        <f t="shared" si="0"/>
        <v>3000000</v>
      </c>
      <c r="S77" s="21">
        <v>4</v>
      </c>
    </row>
    <row r="78" spans="1:19" s="12" customFormat="1" ht="72">
      <c r="A78" s="37" t="s">
        <v>298</v>
      </c>
      <c r="B78" s="37" t="s">
        <v>299</v>
      </c>
      <c r="C78" s="38" t="s">
        <v>300</v>
      </c>
      <c r="D78" s="38" t="s">
        <v>141</v>
      </c>
      <c r="E78" s="184" t="s">
        <v>142</v>
      </c>
      <c r="F78" s="185"/>
      <c r="G78" s="202" t="s">
        <v>143</v>
      </c>
      <c r="H78" s="227"/>
      <c r="I78" s="227"/>
      <c r="J78" s="228"/>
      <c r="K78" s="39">
        <v>2032</v>
      </c>
      <c r="L78" s="40">
        <v>7000000</v>
      </c>
      <c r="M78" s="40"/>
      <c r="N78" s="40"/>
      <c r="O78" s="40"/>
      <c r="P78" s="99"/>
      <c r="Q78" s="127"/>
      <c r="R78" s="40">
        <f t="shared" si="0"/>
        <v>7000000</v>
      </c>
      <c r="S78" s="21">
        <v>4</v>
      </c>
    </row>
    <row r="79" spans="1:19" s="12" customFormat="1" ht="72">
      <c r="A79" s="37" t="s">
        <v>301</v>
      </c>
      <c r="B79" s="37" t="s">
        <v>302</v>
      </c>
      <c r="C79" s="38" t="s">
        <v>303</v>
      </c>
      <c r="D79" s="38" t="s">
        <v>141</v>
      </c>
      <c r="E79" s="184" t="s">
        <v>142</v>
      </c>
      <c r="F79" s="185"/>
      <c r="G79" s="202" t="s">
        <v>143</v>
      </c>
      <c r="H79" s="227"/>
      <c r="I79" s="227"/>
      <c r="J79" s="228"/>
      <c r="K79" s="39">
        <v>2032</v>
      </c>
      <c r="L79" s="40">
        <v>6000000</v>
      </c>
      <c r="M79" s="40"/>
      <c r="N79" s="40"/>
      <c r="O79" s="40"/>
      <c r="P79" s="99"/>
      <c r="Q79" s="127"/>
      <c r="R79" s="40">
        <f t="shared" si="0"/>
        <v>6000000</v>
      </c>
      <c r="S79" s="21">
        <v>4</v>
      </c>
    </row>
    <row r="80" spans="1:19" s="12" customFormat="1" ht="90">
      <c r="A80" s="37" t="s">
        <v>304</v>
      </c>
      <c r="B80" s="37" t="s">
        <v>305</v>
      </c>
      <c r="C80" s="38" t="s">
        <v>215</v>
      </c>
      <c r="D80" s="38" t="s">
        <v>141</v>
      </c>
      <c r="E80" s="184" t="s">
        <v>142</v>
      </c>
      <c r="F80" s="185"/>
      <c r="G80" s="202" t="s">
        <v>143</v>
      </c>
      <c r="H80" s="227"/>
      <c r="I80" s="227"/>
      <c r="J80" s="228"/>
      <c r="K80" s="39">
        <v>2032</v>
      </c>
      <c r="L80" s="40">
        <v>1500000</v>
      </c>
      <c r="M80" s="40"/>
      <c r="N80" s="40"/>
      <c r="O80" s="40"/>
      <c r="P80" s="99"/>
      <c r="Q80" s="127"/>
      <c r="R80" s="40">
        <f t="shared" si="0"/>
        <v>1500000</v>
      </c>
      <c r="S80" s="21">
        <v>4</v>
      </c>
    </row>
    <row r="81" spans="1:19" s="12" customFormat="1" ht="72">
      <c r="A81" s="37" t="s">
        <v>306</v>
      </c>
      <c r="B81" s="37" t="s">
        <v>307</v>
      </c>
      <c r="C81" s="38" t="s">
        <v>279</v>
      </c>
      <c r="D81" s="38" t="s">
        <v>141</v>
      </c>
      <c r="E81" s="184" t="s">
        <v>142</v>
      </c>
      <c r="F81" s="185"/>
      <c r="G81" s="202" t="s">
        <v>143</v>
      </c>
      <c r="H81" s="227"/>
      <c r="I81" s="227"/>
      <c r="J81" s="228"/>
      <c r="K81" s="39">
        <v>2032</v>
      </c>
      <c r="L81" s="40">
        <v>3500000</v>
      </c>
      <c r="M81" s="40"/>
      <c r="N81" s="40"/>
      <c r="O81" s="40"/>
      <c r="P81" s="99"/>
      <c r="Q81" s="127"/>
      <c r="R81" s="40">
        <f t="shared" si="0"/>
        <v>3500000</v>
      </c>
      <c r="S81" s="21">
        <v>4</v>
      </c>
    </row>
    <row r="82" spans="1:19" s="12" customFormat="1" ht="72">
      <c r="A82" s="37" t="s">
        <v>308</v>
      </c>
      <c r="B82" s="37" t="s">
        <v>309</v>
      </c>
      <c r="C82" s="38" t="s">
        <v>258</v>
      </c>
      <c r="D82" s="38" t="s">
        <v>141</v>
      </c>
      <c r="E82" s="184" t="s">
        <v>142</v>
      </c>
      <c r="F82" s="185"/>
      <c r="G82" s="202" t="s">
        <v>143</v>
      </c>
      <c r="H82" s="227"/>
      <c r="I82" s="227"/>
      <c r="J82" s="228"/>
      <c r="K82" s="39">
        <v>2032</v>
      </c>
      <c r="L82" s="40">
        <v>2000000</v>
      </c>
      <c r="M82" s="40"/>
      <c r="N82" s="40"/>
      <c r="O82" s="40"/>
      <c r="P82" s="99"/>
      <c r="Q82" s="127"/>
      <c r="R82" s="40">
        <f t="shared" si="0"/>
        <v>2000000</v>
      </c>
      <c r="S82" s="21">
        <v>4</v>
      </c>
    </row>
    <row r="83" spans="1:19" s="12" customFormat="1" ht="72">
      <c r="A83" s="37" t="s">
        <v>310</v>
      </c>
      <c r="B83" s="37" t="s">
        <v>311</v>
      </c>
      <c r="C83" s="38" t="s">
        <v>300</v>
      </c>
      <c r="D83" s="38" t="s">
        <v>141</v>
      </c>
      <c r="E83" s="184" t="s">
        <v>142</v>
      </c>
      <c r="F83" s="185"/>
      <c r="G83" s="202" t="s">
        <v>143</v>
      </c>
      <c r="H83" s="227"/>
      <c r="I83" s="227"/>
      <c r="J83" s="228"/>
      <c r="K83" s="39">
        <v>2032</v>
      </c>
      <c r="L83" s="40">
        <v>2000000</v>
      </c>
      <c r="M83" s="40"/>
      <c r="N83" s="40"/>
      <c r="O83" s="40"/>
      <c r="P83" s="99"/>
      <c r="Q83" s="127"/>
      <c r="R83" s="40">
        <f t="shared" ref="R83:R98" si="1">L83-M83-O83</f>
        <v>2000000</v>
      </c>
      <c r="S83" s="21">
        <v>4</v>
      </c>
    </row>
    <row r="84" spans="1:19" s="12" customFormat="1" ht="90">
      <c r="A84" s="37" t="s">
        <v>312</v>
      </c>
      <c r="B84" s="37" t="s">
        <v>313</v>
      </c>
      <c r="C84" s="38" t="s">
        <v>314</v>
      </c>
      <c r="D84" s="38" t="s">
        <v>141</v>
      </c>
      <c r="E84" s="184" t="s">
        <v>142</v>
      </c>
      <c r="F84" s="185"/>
      <c r="G84" s="202" t="s">
        <v>143</v>
      </c>
      <c r="H84" s="227"/>
      <c r="I84" s="227"/>
      <c r="J84" s="228"/>
      <c r="K84" s="39">
        <v>2032</v>
      </c>
      <c r="L84" s="40">
        <v>8000000</v>
      </c>
      <c r="M84" s="40"/>
      <c r="N84" s="40"/>
      <c r="O84" s="40"/>
      <c r="P84" s="99"/>
      <c r="Q84" s="127"/>
      <c r="R84" s="40">
        <f t="shared" si="1"/>
        <v>8000000</v>
      </c>
      <c r="S84" s="21">
        <v>4</v>
      </c>
    </row>
    <row r="85" spans="1:19" s="12" customFormat="1" ht="72">
      <c r="A85" s="37" t="s">
        <v>315</v>
      </c>
      <c r="B85" s="37" t="s">
        <v>316</v>
      </c>
      <c r="C85" s="38" t="s">
        <v>199</v>
      </c>
      <c r="D85" s="38" t="s">
        <v>141</v>
      </c>
      <c r="E85" s="184" t="s">
        <v>142</v>
      </c>
      <c r="F85" s="185"/>
      <c r="G85" s="202" t="s">
        <v>143</v>
      </c>
      <c r="H85" s="227"/>
      <c r="I85" s="227"/>
      <c r="J85" s="228"/>
      <c r="K85" s="39">
        <v>2033</v>
      </c>
      <c r="L85" s="40">
        <v>3000000</v>
      </c>
      <c r="M85" s="40"/>
      <c r="N85" s="40"/>
      <c r="O85" s="40"/>
      <c r="P85" s="99"/>
      <c r="Q85" s="127"/>
      <c r="R85" s="40">
        <f t="shared" si="1"/>
        <v>3000000</v>
      </c>
      <c r="S85" s="21">
        <v>4</v>
      </c>
    </row>
    <row r="86" spans="1:19" s="12" customFormat="1" ht="72">
      <c r="A86" s="37" t="s">
        <v>317</v>
      </c>
      <c r="B86" s="37" t="s">
        <v>318</v>
      </c>
      <c r="C86" s="38" t="s">
        <v>199</v>
      </c>
      <c r="D86" s="38" t="s">
        <v>141</v>
      </c>
      <c r="E86" s="184" t="s">
        <v>142</v>
      </c>
      <c r="F86" s="185"/>
      <c r="G86" s="202" t="s">
        <v>143</v>
      </c>
      <c r="H86" s="227"/>
      <c r="I86" s="227"/>
      <c r="J86" s="228"/>
      <c r="K86" s="39">
        <v>2033</v>
      </c>
      <c r="L86" s="40">
        <v>3000000</v>
      </c>
      <c r="M86" s="40"/>
      <c r="N86" s="40"/>
      <c r="O86" s="40"/>
      <c r="P86" s="99"/>
      <c r="Q86" s="127"/>
      <c r="R86" s="40">
        <f t="shared" si="1"/>
        <v>3000000</v>
      </c>
      <c r="S86" s="21">
        <v>4</v>
      </c>
    </row>
    <row r="87" spans="1:19" s="12" customFormat="1" ht="90">
      <c r="A87" s="37" t="s">
        <v>319</v>
      </c>
      <c r="B87" s="37" t="s">
        <v>320</v>
      </c>
      <c r="C87" s="38" t="s">
        <v>321</v>
      </c>
      <c r="D87" s="38" t="s">
        <v>141</v>
      </c>
      <c r="E87" s="184" t="s">
        <v>142</v>
      </c>
      <c r="F87" s="185"/>
      <c r="G87" s="202" t="s">
        <v>143</v>
      </c>
      <c r="H87" s="227"/>
      <c r="I87" s="227"/>
      <c r="J87" s="228"/>
      <c r="K87" s="39">
        <v>2033</v>
      </c>
      <c r="L87" s="40">
        <v>9000000</v>
      </c>
      <c r="M87" s="40"/>
      <c r="N87" s="40"/>
      <c r="O87" s="40"/>
      <c r="P87" s="99"/>
      <c r="Q87" s="127"/>
      <c r="R87" s="40">
        <f t="shared" si="1"/>
        <v>9000000</v>
      </c>
      <c r="S87" s="21">
        <v>4</v>
      </c>
    </row>
    <row r="88" spans="1:19" s="12" customFormat="1" ht="90">
      <c r="A88" s="37" t="s">
        <v>713</v>
      </c>
      <c r="B88" s="37" t="s">
        <v>714</v>
      </c>
      <c r="C88" s="38" t="s">
        <v>322</v>
      </c>
      <c r="D88" s="38" t="s">
        <v>323</v>
      </c>
      <c r="E88" s="184" t="s">
        <v>324</v>
      </c>
      <c r="F88" s="185"/>
      <c r="G88" s="202" t="s">
        <v>324</v>
      </c>
      <c r="H88" s="227"/>
      <c r="I88" s="227"/>
      <c r="J88" s="228"/>
      <c r="K88" s="39" t="s">
        <v>325</v>
      </c>
      <c r="L88" s="40">
        <v>320388401</v>
      </c>
      <c r="M88" s="40"/>
      <c r="N88" s="40"/>
      <c r="O88" s="40"/>
      <c r="P88" s="99"/>
      <c r="Q88" s="127"/>
      <c r="R88" s="40">
        <f t="shared" si="1"/>
        <v>320388401</v>
      </c>
      <c r="S88" s="21">
        <v>4</v>
      </c>
    </row>
    <row r="89" spans="1:19" s="12" customFormat="1" ht="90">
      <c r="A89" s="37" t="s">
        <v>715</v>
      </c>
      <c r="B89" s="37" t="s">
        <v>716</v>
      </c>
      <c r="C89" s="38" t="s">
        <v>322</v>
      </c>
      <c r="D89" s="38" t="s">
        <v>323</v>
      </c>
      <c r="E89" s="184" t="s">
        <v>324</v>
      </c>
      <c r="F89" s="185"/>
      <c r="G89" s="202" t="s">
        <v>324</v>
      </c>
      <c r="H89" s="227"/>
      <c r="I89" s="227"/>
      <c r="J89" s="228"/>
      <c r="K89" s="39" t="s">
        <v>325</v>
      </c>
      <c r="L89" s="40">
        <v>160819677</v>
      </c>
      <c r="M89" s="40"/>
      <c r="N89" s="40"/>
      <c r="O89" s="40"/>
      <c r="P89" s="99"/>
      <c r="Q89" s="127"/>
      <c r="R89" s="40">
        <f t="shared" si="1"/>
        <v>160819677</v>
      </c>
      <c r="S89" s="21">
        <v>4</v>
      </c>
    </row>
    <row r="90" spans="1:19" s="12" customFormat="1" ht="90">
      <c r="A90" s="37" t="s">
        <v>326</v>
      </c>
      <c r="B90" s="37" t="s">
        <v>327</v>
      </c>
      <c r="C90" s="38" t="s">
        <v>322</v>
      </c>
      <c r="D90" s="38" t="s">
        <v>323</v>
      </c>
      <c r="E90" s="184" t="s">
        <v>324</v>
      </c>
      <c r="F90" s="185"/>
      <c r="G90" s="202" t="s">
        <v>324</v>
      </c>
      <c r="H90" s="227"/>
      <c r="I90" s="227"/>
      <c r="J90" s="228"/>
      <c r="K90" s="39" t="s">
        <v>328</v>
      </c>
      <c r="L90" s="40">
        <v>1203577142</v>
      </c>
      <c r="M90" s="40"/>
      <c r="N90" s="40"/>
      <c r="O90" s="40"/>
      <c r="P90" s="99"/>
      <c r="Q90" s="127"/>
      <c r="R90" s="40">
        <f t="shared" si="1"/>
        <v>1203577142</v>
      </c>
      <c r="S90" s="21">
        <v>4</v>
      </c>
    </row>
    <row r="91" spans="1:19" s="12" customFormat="1" ht="108">
      <c r="A91" s="37" t="s">
        <v>329</v>
      </c>
      <c r="B91" s="37" t="s">
        <v>330</v>
      </c>
      <c r="C91" s="38" t="s">
        <v>331</v>
      </c>
      <c r="D91" s="38" t="s">
        <v>323</v>
      </c>
      <c r="E91" s="184" t="s">
        <v>324</v>
      </c>
      <c r="F91" s="185"/>
      <c r="G91" s="202" t="s">
        <v>324</v>
      </c>
      <c r="H91" s="227"/>
      <c r="I91" s="227"/>
      <c r="J91" s="228"/>
      <c r="K91" s="39" t="s">
        <v>332</v>
      </c>
      <c r="L91" s="40">
        <v>17791405</v>
      </c>
      <c r="M91" s="40"/>
      <c r="N91" s="40"/>
      <c r="O91" s="40"/>
      <c r="P91" s="99"/>
      <c r="Q91" s="127"/>
      <c r="R91" s="40">
        <f t="shared" si="1"/>
        <v>17791405</v>
      </c>
      <c r="S91" s="21">
        <v>4</v>
      </c>
    </row>
    <row r="92" spans="1:19" s="12" customFormat="1" ht="162">
      <c r="A92" s="37" t="s">
        <v>333</v>
      </c>
      <c r="B92" s="37" t="s">
        <v>334</v>
      </c>
      <c r="C92" s="38" t="s">
        <v>331</v>
      </c>
      <c r="D92" s="38" t="s">
        <v>323</v>
      </c>
      <c r="E92" s="184" t="s">
        <v>324</v>
      </c>
      <c r="F92" s="185"/>
      <c r="G92" s="202" t="s">
        <v>324</v>
      </c>
      <c r="H92" s="227"/>
      <c r="I92" s="227"/>
      <c r="J92" s="228"/>
      <c r="K92" s="39" t="s">
        <v>335</v>
      </c>
      <c r="L92" s="40">
        <v>1169525</v>
      </c>
      <c r="M92" s="40"/>
      <c r="N92" s="40"/>
      <c r="O92" s="40"/>
      <c r="P92" s="99"/>
      <c r="Q92" s="127"/>
      <c r="R92" s="40">
        <f t="shared" si="1"/>
        <v>1169525</v>
      </c>
      <c r="S92" s="21">
        <v>4</v>
      </c>
    </row>
    <row r="93" spans="1:19" s="12" customFormat="1" ht="108">
      <c r="A93" s="37" t="s">
        <v>336</v>
      </c>
      <c r="B93" s="37" t="s">
        <v>337</v>
      </c>
      <c r="C93" s="38" t="s">
        <v>331</v>
      </c>
      <c r="D93" s="38" t="s">
        <v>323</v>
      </c>
      <c r="E93" s="184" t="s">
        <v>324</v>
      </c>
      <c r="F93" s="185"/>
      <c r="G93" s="202" t="s">
        <v>324</v>
      </c>
      <c r="H93" s="227"/>
      <c r="I93" s="227"/>
      <c r="J93" s="228"/>
      <c r="K93" s="39" t="s">
        <v>335</v>
      </c>
      <c r="L93" s="40">
        <v>6000000</v>
      </c>
      <c r="M93" s="40"/>
      <c r="N93" s="40"/>
      <c r="O93" s="40"/>
      <c r="P93" s="99"/>
      <c r="Q93" s="127"/>
      <c r="R93" s="40">
        <f t="shared" si="1"/>
        <v>6000000</v>
      </c>
      <c r="S93" s="21">
        <v>4</v>
      </c>
    </row>
    <row r="94" spans="1:19" s="12" customFormat="1" ht="144">
      <c r="A94" s="37" t="s">
        <v>338</v>
      </c>
      <c r="B94" s="37" t="s">
        <v>339</v>
      </c>
      <c r="C94" s="38" t="s">
        <v>331</v>
      </c>
      <c r="D94" s="38" t="s">
        <v>323</v>
      </c>
      <c r="E94" s="184" t="s">
        <v>324</v>
      </c>
      <c r="F94" s="185"/>
      <c r="G94" s="202" t="s">
        <v>324</v>
      </c>
      <c r="H94" s="227"/>
      <c r="I94" s="227"/>
      <c r="J94" s="228"/>
      <c r="K94" s="39" t="s">
        <v>340</v>
      </c>
      <c r="L94" s="40">
        <v>5886500</v>
      </c>
      <c r="M94" s="40"/>
      <c r="N94" s="40"/>
      <c r="O94" s="40"/>
      <c r="P94" s="99"/>
      <c r="Q94" s="127"/>
      <c r="R94" s="40">
        <f t="shared" si="1"/>
        <v>5886500</v>
      </c>
      <c r="S94" s="21">
        <v>4</v>
      </c>
    </row>
    <row r="95" spans="1:19" s="12" customFormat="1" ht="108">
      <c r="A95" s="37" t="s">
        <v>341</v>
      </c>
      <c r="B95" s="37" t="s">
        <v>342</v>
      </c>
      <c r="C95" s="38" t="s">
        <v>331</v>
      </c>
      <c r="D95" s="38" t="s">
        <v>323</v>
      </c>
      <c r="E95" s="184" t="s">
        <v>324</v>
      </c>
      <c r="F95" s="185"/>
      <c r="G95" s="202" t="s">
        <v>324</v>
      </c>
      <c r="H95" s="227"/>
      <c r="I95" s="227"/>
      <c r="J95" s="228"/>
      <c r="K95" s="39" t="s">
        <v>343</v>
      </c>
      <c r="L95" s="40">
        <v>14000000</v>
      </c>
      <c r="M95" s="40"/>
      <c r="N95" s="40"/>
      <c r="O95" s="40"/>
      <c r="P95" s="99"/>
      <c r="Q95" s="127"/>
      <c r="R95" s="40">
        <f t="shared" si="1"/>
        <v>14000000</v>
      </c>
      <c r="S95" s="21">
        <v>4</v>
      </c>
    </row>
    <row r="96" spans="1:19" s="12" customFormat="1" ht="180">
      <c r="A96" s="37" t="s">
        <v>344</v>
      </c>
      <c r="B96" s="37" t="s">
        <v>345</v>
      </c>
      <c r="C96" s="38" t="s">
        <v>346</v>
      </c>
      <c r="D96" s="38" t="s">
        <v>323</v>
      </c>
      <c r="E96" s="184" t="s">
        <v>324</v>
      </c>
      <c r="F96" s="185"/>
      <c r="G96" s="202" t="s">
        <v>324</v>
      </c>
      <c r="H96" s="227"/>
      <c r="I96" s="227"/>
      <c r="J96" s="228"/>
      <c r="K96" s="39" t="s">
        <v>347</v>
      </c>
      <c r="L96" s="40">
        <v>5000000</v>
      </c>
      <c r="M96" s="40"/>
      <c r="N96" s="40"/>
      <c r="O96" s="40"/>
      <c r="P96" s="99"/>
      <c r="Q96" s="127"/>
      <c r="R96" s="40">
        <f t="shared" si="1"/>
        <v>5000000</v>
      </c>
      <c r="S96" s="21">
        <v>4</v>
      </c>
    </row>
    <row r="97" spans="1:19" s="12" customFormat="1" ht="108">
      <c r="A97" s="37" t="s">
        <v>348</v>
      </c>
      <c r="B97" s="37" t="s">
        <v>349</v>
      </c>
      <c r="C97" s="38" t="s">
        <v>331</v>
      </c>
      <c r="D97" s="38" t="s">
        <v>323</v>
      </c>
      <c r="E97" s="184" t="s">
        <v>324</v>
      </c>
      <c r="F97" s="185"/>
      <c r="G97" s="202" t="s">
        <v>324</v>
      </c>
      <c r="H97" s="227"/>
      <c r="I97" s="227"/>
      <c r="J97" s="228"/>
      <c r="K97" s="39" t="s">
        <v>347</v>
      </c>
      <c r="L97" s="40">
        <v>8000000</v>
      </c>
      <c r="M97" s="40"/>
      <c r="N97" s="40"/>
      <c r="O97" s="40"/>
      <c r="P97" s="99"/>
      <c r="Q97" s="127"/>
      <c r="R97" s="40">
        <f t="shared" si="1"/>
        <v>8000000</v>
      </c>
      <c r="S97" s="21">
        <v>4</v>
      </c>
    </row>
    <row r="98" spans="1:19" s="12" customFormat="1" ht="126">
      <c r="A98" s="37" t="s">
        <v>350</v>
      </c>
      <c r="B98" s="37" t="s">
        <v>351</v>
      </c>
      <c r="C98" s="38" t="s">
        <v>331</v>
      </c>
      <c r="D98" s="38" t="s">
        <v>323</v>
      </c>
      <c r="E98" s="184" t="s">
        <v>324</v>
      </c>
      <c r="F98" s="185"/>
      <c r="G98" s="202" t="s">
        <v>324</v>
      </c>
      <c r="H98" s="227"/>
      <c r="I98" s="227"/>
      <c r="J98" s="228"/>
      <c r="K98" s="39" t="s">
        <v>347</v>
      </c>
      <c r="L98" s="40">
        <v>9500000</v>
      </c>
      <c r="M98" s="40"/>
      <c r="N98" s="40"/>
      <c r="O98" s="40"/>
      <c r="P98" s="99"/>
      <c r="Q98" s="127"/>
      <c r="R98" s="40">
        <f t="shared" si="1"/>
        <v>9500000</v>
      </c>
      <c r="S98" s="21">
        <v>4</v>
      </c>
    </row>
    <row r="99" spans="1:19" s="12" customFormat="1" ht="33.75" customHeight="1">
      <c r="A99" s="32"/>
      <c r="B99" s="32"/>
      <c r="C99" s="32"/>
      <c r="D99" s="32"/>
      <c r="E99" s="230"/>
      <c r="F99" s="230"/>
      <c r="G99" s="230"/>
      <c r="H99" s="230"/>
      <c r="I99" s="230"/>
      <c r="J99" s="230"/>
      <c r="K99" s="33"/>
      <c r="L99" s="34">
        <f>SUM(L18:L98)</f>
        <v>1908157076</v>
      </c>
      <c r="M99" s="34">
        <f>SUM(M18:M98)</f>
        <v>1138850</v>
      </c>
      <c r="N99" s="34"/>
      <c r="O99" s="34">
        <f>SUM(O18:O98)</f>
        <v>15105450</v>
      </c>
      <c r="P99" s="132"/>
      <c r="Q99" s="132"/>
      <c r="R99" s="34">
        <f>SUM(R18:R98)</f>
        <v>1891912776</v>
      </c>
      <c r="S99" s="21">
        <v>5</v>
      </c>
    </row>
    <row r="100" spans="1:19" s="12" customFormat="1" ht="42" customHeight="1">
      <c r="A100" s="225" t="s">
        <v>1216</v>
      </c>
      <c r="B100" s="226"/>
      <c r="C100" s="181" t="s">
        <v>88</v>
      </c>
      <c r="D100" s="182"/>
      <c r="E100" s="182"/>
      <c r="F100" s="182"/>
      <c r="G100" s="182"/>
      <c r="H100" s="182"/>
      <c r="I100" s="182"/>
      <c r="J100" s="182"/>
      <c r="K100" s="182"/>
      <c r="L100" s="182"/>
      <c r="M100" s="182"/>
      <c r="N100" s="182"/>
      <c r="O100" s="182"/>
      <c r="P100" s="182"/>
      <c r="Q100" s="182"/>
      <c r="R100" s="183"/>
      <c r="S100" s="26">
        <v>3</v>
      </c>
    </row>
    <row r="101" spans="1:19" s="12" customFormat="1" ht="42" customHeight="1">
      <c r="A101" s="222" t="s">
        <v>1217</v>
      </c>
      <c r="B101" s="222" t="s">
        <v>84</v>
      </c>
      <c r="C101" s="25"/>
      <c r="D101" s="25" t="s">
        <v>5</v>
      </c>
      <c r="E101" s="121" t="s">
        <v>6</v>
      </c>
      <c r="F101" s="123"/>
      <c r="G101" s="121" t="s">
        <v>6</v>
      </c>
      <c r="H101" s="122"/>
      <c r="I101" s="122"/>
      <c r="J101" s="123"/>
      <c r="K101" s="25" t="s">
        <v>11</v>
      </c>
      <c r="L101" s="121" t="s">
        <v>8</v>
      </c>
      <c r="M101" s="122"/>
      <c r="N101" s="122"/>
      <c r="O101" s="122"/>
      <c r="P101" s="122"/>
      <c r="Q101" s="122"/>
      <c r="R101" s="123"/>
      <c r="S101" s="26">
        <v>3</v>
      </c>
    </row>
    <row r="102" spans="1:19" s="12" customFormat="1" ht="42" customHeight="1">
      <c r="A102" s="223"/>
      <c r="B102" s="223"/>
      <c r="C102" s="25" t="s">
        <v>9</v>
      </c>
      <c r="D102" s="25">
        <v>2026</v>
      </c>
      <c r="E102" s="121">
        <v>2029</v>
      </c>
      <c r="F102" s="123"/>
      <c r="G102" s="121">
        <v>2033</v>
      </c>
      <c r="H102" s="122"/>
      <c r="I102" s="122"/>
      <c r="J102" s="123"/>
      <c r="K102" s="25">
        <v>2037</v>
      </c>
      <c r="L102" s="216" t="s">
        <v>141</v>
      </c>
      <c r="M102" s="217"/>
      <c r="N102" s="217"/>
      <c r="O102" s="217"/>
      <c r="P102" s="217"/>
      <c r="Q102" s="217"/>
      <c r="R102" s="218"/>
      <c r="S102" s="26">
        <v>3</v>
      </c>
    </row>
    <row r="103" spans="1:19" s="12" customFormat="1" ht="42" customHeight="1">
      <c r="A103" s="224"/>
      <c r="B103" s="224"/>
      <c r="C103" s="25" t="s">
        <v>10</v>
      </c>
      <c r="D103" s="25"/>
      <c r="E103" s="121"/>
      <c r="F103" s="123"/>
      <c r="G103" s="121"/>
      <c r="H103" s="122"/>
      <c r="I103" s="122"/>
      <c r="J103" s="123"/>
      <c r="K103" s="25"/>
      <c r="L103" s="219"/>
      <c r="M103" s="220"/>
      <c r="N103" s="220"/>
      <c r="O103" s="220"/>
      <c r="P103" s="220"/>
      <c r="Q103" s="220"/>
      <c r="R103" s="221"/>
      <c r="S103" s="26">
        <v>3</v>
      </c>
    </row>
    <row r="104" spans="1:19" s="12" customFormat="1" ht="42" customHeight="1">
      <c r="A104" s="25" t="s">
        <v>12</v>
      </c>
      <c r="B104" s="181" t="s">
        <v>1034</v>
      </c>
      <c r="C104" s="182"/>
      <c r="D104" s="182"/>
      <c r="E104" s="182"/>
      <c r="F104" s="182"/>
      <c r="G104" s="182"/>
      <c r="H104" s="182"/>
      <c r="I104" s="182"/>
      <c r="J104" s="182"/>
      <c r="K104" s="182"/>
      <c r="L104" s="182"/>
      <c r="M104" s="182"/>
      <c r="N104" s="182"/>
      <c r="O104" s="182"/>
      <c r="P104" s="182"/>
      <c r="Q104" s="182"/>
      <c r="R104" s="183"/>
      <c r="S104" s="26">
        <v>3</v>
      </c>
    </row>
    <row r="105" spans="1:19" s="12" customFormat="1" ht="18" customHeight="1">
      <c r="A105" s="184" t="s">
        <v>352</v>
      </c>
      <c r="B105" s="184" t="s">
        <v>13</v>
      </c>
      <c r="C105" s="184" t="s">
        <v>14</v>
      </c>
      <c r="D105" s="184" t="s">
        <v>8</v>
      </c>
      <c r="E105" s="184" t="s">
        <v>15</v>
      </c>
      <c r="F105" s="211"/>
      <c r="G105" s="184" t="s">
        <v>16</v>
      </c>
      <c r="H105" s="235"/>
      <c r="I105" s="235"/>
      <c r="J105" s="211"/>
      <c r="K105" s="150" t="s">
        <v>17</v>
      </c>
      <c r="L105" s="124" t="s">
        <v>18</v>
      </c>
      <c r="M105" s="101" t="s">
        <v>19</v>
      </c>
      <c r="N105" s="101"/>
      <c r="O105" s="101"/>
      <c r="P105" s="101"/>
      <c r="Q105" s="101"/>
      <c r="R105" s="101"/>
      <c r="S105" s="21">
        <v>4</v>
      </c>
    </row>
    <row r="106" spans="1:19" s="12" customFormat="1" ht="18" customHeight="1">
      <c r="A106" s="196"/>
      <c r="B106" s="196"/>
      <c r="C106" s="196"/>
      <c r="D106" s="196"/>
      <c r="E106" s="212"/>
      <c r="F106" s="213"/>
      <c r="G106" s="212"/>
      <c r="H106" s="236"/>
      <c r="I106" s="236"/>
      <c r="J106" s="213"/>
      <c r="K106" s="198"/>
      <c r="L106" s="200"/>
      <c r="M106" s="124" t="s">
        <v>20</v>
      </c>
      <c r="N106" s="124"/>
      <c r="O106" s="101" t="s">
        <v>21</v>
      </c>
      <c r="P106" s="101"/>
      <c r="Q106" s="101"/>
      <c r="R106" s="124" t="s">
        <v>22</v>
      </c>
      <c r="S106" s="21">
        <v>4</v>
      </c>
    </row>
    <row r="107" spans="1:19" s="12" customFormat="1" ht="18" customHeight="1">
      <c r="A107" s="196"/>
      <c r="B107" s="197"/>
      <c r="C107" s="197"/>
      <c r="D107" s="197"/>
      <c r="E107" s="214"/>
      <c r="F107" s="215"/>
      <c r="G107" s="214"/>
      <c r="H107" s="237"/>
      <c r="I107" s="237"/>
      <c r="J107" s="215"/>
      <c r="K107" s="199"/>
      <c r="L107" s="201"/>
      <c r="M107" s="36" t="s">
        <v>23</v>
      </c>
      <c r="N107" s="36" t="s">
        <v>24</v>
      </c>
      <c r="O107" s="36" t="s">
        <v>23</v>
      </c>
      <c r="P107" s="101" t="s">
        <v>25</v>
      </c>
      <c r="Q107" s="101"/>
      <c r="R107" s="124"/>
      <c r="S107" s="21">
        <v>4</v>
      </c>
    </row>
    <row r="108" spans="1:19" s="12" customFormat="1" ht="72">
      <c r="A108" s="197"/>
      <c r="B108" s="38" t="s">
        <v>353</v>
      </c>
      <c r="C108" s="38" t="s">
        <v>354</v>
      </c>
      <c r="D108" s="38" t="s">
        <v>141</v>
      </c>
      <c r="E108" s="184" t="s">
        <v>142</v>
      </c>
      <c r="F108" s="185"/>
      <c r="G108" s="202"/>
      <c r="H108" s="227"/>
      <c r="I108" s="227"/>
      <c r="J108" s="228"/>
      <c r="K108" s="41">
        <v>2026</v>
      </c>
      <c r="L108" s="40">
        <v>537084</v>
      </c>
      <c r="M108" s="40"/>
      <c r="N108" s="40"/>
      <c r="O108" s="40"/>
      <c r="P108" s="99"/>
      <c r="Q108" s="127"/>
      <c r="R108" s="40">
        <f t="shared" ref="R108:R175" si="2">L108-M108-O108</f>
        <v>537084</v>
      </c>
      <c r="S108" s="21">
        <v>4</v>
      </c>
    </row>
    <row r="109" spans="1:19" s="12" customFormat="1" ht="90" customHeight="1">
      <c r="A109" s="37" t="s">
        <v>355</v>
      </c>
      <c r="B109" s="37" t="s">
        <v>356</v>
      </c>
      <c r="C109" s="38" t="s">
        <v>1318</v>
      </c>
      <c r="D109" s="38" t="s">
        <v>141</v>
      </c>
      <c r="E109" s="184" t="s">
        <v>142</v>
      </c>
      <c r="F109" s="185"/>
      <c r="G109" s="202" t="s">
        <v>143</v>
      </c>
      <c r="H109" s="227"/>
      <c r="I109" s="227"/>
      <c r="J109" s="228"/>
      <c r="K109" s="39">
        <v>2026</v>
      </c>
      <c r="L109" s="40">
        <v>1489000</v>
      </c>
      <c r="M109" s="42"/>
      <c r="N109" s="36"/>
      <c r="O109" s="40"/>
      <c r="P109" s="101"/>
      <c r="Q109" s="101"/>
      <c r="R109" s="40">
        <f t="shared" si="2"/>
        <v>1489000</v>
      </c>
      <c r="S109" s="21">
        <v>4</v>
      </c>
    </row>
    <row r="110" spans="1:19" s="12" customFormat="1" ht="90" customHeight="1">
      <c r="A110" s="37" t="s">
        <v>357</v>
      </c>
      <c r="B110" s="37" t="s">
        <v>358</v>
      </c>
      <c r="C110" s="38" t="s">
        <v>359</v>
      </c>
      <c r="D110" s="43" t="s">
        <v>323</v>
      </c>
      <c r="E110" s="278" t="s">
        <v>360</v>
      </c>
      <c r="F110" s="185"/>
      <c r="G110" s="279" t="s">
        <v>360</v>
      </c>
      <c r="H110" s="227"/>
      <c r="I110" s="227"/>
      <c r="J110" s="228"/>
      <c r="K110" s="39" t="s">
        <v>332</v>
      </c>
      <c r="L110" s="40">
        <v>569888</v>
      </c>
      <c r="M110" s="42"/>
      <c r="N110" s="36"/>
      <c r="O110" s="40"/>
      <c r="P110" s="126"/>
      <c r="Q110" s="127"/>
      <c r="R110" s="40">
        <f t="shared" si="2"/>
        <v>569888</v>
      </c>
      <c r="S110" s="21">
        <v>4</v>
      </c>
    </row>
    <row r="111" spans="1:19" s="12" customFormat="1" ht="108" customHeight="1">
      <c r="A111" s="44" t="s">
        <v>361</v>
      </c>
      <c r="B111" s="44" t="s">
        <v>362</v>
      </c>
      <c r="C111" s="38" t="s">
        <v>363</v>
      </c>
      <c r="D111" s="43" t="s">
        <v>323</v>
      </c>
      <c r="E111" s="278" t="s">
        <v>360</v>
      </c>
      <c r="F111" s="185"/>
      <c r="G111" s="278" t="s">
        <v>360</v>
      </c>
      <c r="H111" s="186"/>
      <c r="I111" s="186"/>
      <c r="J111" s="185"/>
      <c r="K111" s="39" t="s">
        <v>364</v>
      </c>
      <c r="L111" s="40">
        <v>16686000</v>
      </c>
      <c r="M111" s="42"/>
      <c r="N111" s="36"/>
      <c r="O111" s="40"/>
      <c r="P111" s="126"/>
      <c r="Q111" s="127"/>
      <c r="R111" s="40">
        <f t="shared" si="2"/>
        <v>16686000</v>
      </c>
      <c r="S111" s="21">
        <v>4</v>
      </c>
    </row>
    <row r="112" spans="1:19" s="12" customFormat="1" ht="108" customHeight="1">
      <c r="A112" s="44" t="s">
        <v>365</v>
      </c>
      <c r="B112" s="44" t="s">
        <v>366</v>
      </c>
      <c r="C112" s="38" t="s">
        <v>367</v>
      </c>
      <c r="D112" s="43" t="s">
        <v>323</v>
      </c>
      <c r="E112" s="278" t="s">
        <v>324</v>
      </c>
      <c r="F112" s="185"/>
      <c r="G112" s="278" t="s">
        <v>324</v>
      </c>
      <c r="H112" s="186"/>
      <c r="I112" s="186"/>
      <c r="J112" s="185"/>
      <c r="K112" s="39" t="s">
        <v>343</v>
      </c>
      <c r="L112" s="40">
        <v>1000000</v>
      </c>
      <c r="M112" s="42"/>
      <c r="N112" s="36"/>
      <c r="O112" s="40"/>
      <c r="P112" s="126"/>
      <c r="Q112" s="127"/>
      <c r="R112" s="40">
        <f t="shared" si="2"/>
        <v>1000000</v>
      </c>
      <c r="S112" s="21">
        <v>4</v>
      </c>
    </row>
    <row r="113" spans="1:19" s="12" customFormat="1" ht="72" customHeight="1">
      <c r="A113" s="44" t="s">
        <v>368</v>
      </c>
      <c r="B113" s="44" t="s">
        <v>369</v>
      </c>
      <c r="C113" s="38" t="s">
        <v>367</v>
      </c>
      <c r="D113" s="43" t="s">
        <v>323</v>
      </c>
      <c r="E113" s="278" t="s">
        <v>324</v>
      </c>
      <c r="F113" s="185"/>
      <c r="G113" s="278" t="s">
        <v>324</v>
      </c>
      <c r="H113" s="186"/>
      <c r="I113" s="186"/>
      <c r="J113" s="185"/>
      <c r="K113" s="39" t="s">
        <v>343</v>
      </c>
      <c r="L113" s="40">
        <v>300000</v>
      </c>
      <c r="M113" s="42"/>
      <c r="N113" s="36"/>
      <c r="O113" s="40"/>
      <c r="P113" s="126"/>
      <c r="Q113" s="127"/>
      <c r="R113" s="40">
        <f t="shared" si="2"/>
        <v>300000</v>
      </c>
      <c r="S113" s="21">
        <v>4</v>
      </c>
    </row>
    <row r="114" spans="1:19" s="12" customFormat="1" ht="108" customHeight="1">
      <c r="A114" s="44" t="s">
        <v>370</v>
      </c>
      <c r="B114" s="44" t="s">
        <v>371</v>
      </c>
      <c r="C114" s="38" t="s">
        <v>367</v>
      </c>
      <c r="D114" s="43" t="s">
        <v>323</v>
      </c>
      <c r="E114" s="278" t="s">
        <v>324</v>
      </c>
      <c r="F114" s="185"/>
      <c r="G114" s="278" t="s">
        <v>324</v>
      </c>
      <c r="H114" s="186"/>
      <c r="I114" s="186"/>
      <c r="J114" s="185"/>
      <c r="K114" s="39" t="s">
        <v>343</v>
      </c>
      <c r="L114" s="40">
        <v>500000</v>
      </c>
      <c r="M114" s="42"/>
      <c r="N114" s="36"/>
      <c r="O114" s="40"/>
      <c r="P114" s="126"/>
      <c r="Q114" s="127"/>
      <c r="R114" s="40">
        <f t="shared" si="2"/>
        <v>500000</v>
      </c>
      <c r="S114" s="21">
        <v>4</v>
      </c>
    </row>
    <row r="115" spans="1:19" s="12" customFormat="1" ht="72" customHeight="1">
      <c r="A115" s="44" t="s">
        <v>372</v>
      </c>
      <c r="B115" s="44" t="s">
        <v>373</v>
      </c>
      <c r="C115" s="38" t="s">
        <v>367</v>
      </c>
      <c r="D115" s="43" t="s">
        <v>323</v>
      </c>
      <c r="E115" s="278" t="s">
        <v>324</v>
      </c>
      <c r="F115" s="185"/>
      <c r="G115" s="278" t="s">
        <v>324</v>
      </c>
      <c r="H115" s="186"/>
      <c r="I115" s="186"/>
      <c r="J115" s="185"/>
      <c r="K115" s="39" t="s">
        <v>343</v>
      </c>
      <c r="L115" s="40">
        <v>700000</v>
      </c>
      <c r="M115" s="42"/>
      <c r="N115" s="36"/>
      <c r="O115" s="40"/>
      <c r="P115" s="126"/>
      <c r="Q115" s="127"/>
      <c r="R115" s="40">
        <f t="shared" si="2"/>
        <v>700000</v>
      </c>
      <c r="S115" s="21">
        <v>4</v>
      </c>
    </row>
    <row r="116" spans="1:19" s="12" customFormat="1" ht="72" customHeight="1">
      <c r="A116" s="44" t="s">
        <v>374</v>
      </c>
      <c r="B116" s="44" t="s">
        <v>375</v>
      </c>
      <c r="C116" s="38" t="s">
        <v>367</v>
      </c>
      <c r="D116" s="43" t="s">
        <v>323</v>
      </c>
      <c r="E116" s="278" t="s">
        <v>324</v>
      </c>
      <c r="F116" s="185"/>
      <c r="G116" s="278" t="s">
        <v>324</v>
      </c>
      <c r="H116" s="186"/>
      <c r="I116" s="186"/>
      <c r="J116" s="185"/>
      <c r="K116" s="39" t="s">
        <v>343</v>
      </c>
      <c r="L116" s="40">
        <v>800000</v>
      </c>
      <c r="M116" s="42"/>
      <c r="N116" s="36"/>
      <c r="O116" s="40"/>
      <c r="P116" s="126"/>
      <c r="Q116" s="127"/>
      <c r="R116" s="40">
        <f t="shared" si="2"/>
        <v>800000</v>
      </c>
      <c r="S116" s="21">
        <v>4</v>
      </c>
    </row>
    <row r="117" spans="1:19" s="12" customFormat="1" ht="72" customHeight="1">
      <c r="A117" s="38" t="s">
        <v>376</v>
      </c>
      <c r="B117" s="38" t="s">
        <v>377</v>
      </c>
      <c r="C117" s="38" t="s">
        <v>378</v>
      </c>
      <c r="D117" s="38" t="s">
        <v>141</v>
      </c>
      <c r="E117" s="184" t="s">
        <v>142</v>
      </c>
      <c r="F117" s="185"/>
      <c r="G117" s="202" t="s">
        <v>143</v>
      </c>
      <c r="H117" s="227"/>
      <c r="I117" s="227"/>
      <c r="J117" s="228"/>
      <c r="K117" s="41">
        <v>2033</v>
      </c>
      <c r="L117" s="40">
        <v>650000</v>
      </c>
      <c r="M117" s="42"/>
      <c r="N117" s="36"/>
      <c r="O117" s="36"/>
      <c r="P117" s="101"/>
      <c r="Q117" s="101"/>
      <c r="R117" s="40">
        <f t="shared" si="2"/>
        <v>650000</v>
      </c>
      <c r="S117" s="21">
        <v>4</v>
      </c>
    </row>
    <row r="118" spans="1:19" s="12" customFormat="1" ht="72" customHeight="1">
      <c r="A118" s="38" t="s">
        <v>379</v>
      </c>
      <c r="B118" s="38" t="s">
        <v>380</v>
      </c>
      <c r="C118" s="38" t="s">
        <v>381</v>
      </c>
      <c r="D118" s="38" t="s">
        <v>141</v>
      </c>
      <c r="E118" s="184" t="s">
        <v>142</v>
      </c>
      <c r="F118" s="185"/>
      <c r="G118" s="202" t="s">
        <v>324</v>
      </c>
      <c r="H118" s="227"/>
      <c r="I118" s="227"/>
      <c r="J118" s="228"/>
      <c r="K118" s="41">
        <v>2028</v>
      </c>
      <c r="L118" s="40">
        <v>2500000</v>
      </c>
      <c r="M118" s="42"/>
      <c r="N118" s="36"/>
      <c r="O118" s="40"/>
      <c r="P118" s="101"/>
      <c r="Q118" s="101"/>
      <c r="R118" s="40">
        <f t="shared" si="2"/>
        <v>2500000</v>
      </c>
      <c r="S118" s="21">
        <v>4</v>
      </c>
    </row>
    <row r="119" spans="1:19" s="12" customFormat="1" ht="72" customHeight="1">
      <c r="A119" s="38" t="s">
        <v>382</v>
      </c>
      <c r="B119" s="38" t="s">
        <v>383</v>
      </c>
      <c r="C119" s="38" t="s">
        <v>384</v>
      </c>
      <c r="D119" s="38" t="s">
        <v>141</v>
      </c>
      <c r="E119" s="184" t="s">
        <v>385</v>
      </c>
      <c r="F119" s="185"/>
      <c r="G119" s="202" t="s">
        <v>324</v>
      </c>
      <c r="H119" s="227"/>
      <c r="I119" s="227"/>
      <c r="J119" s="228"/>
      <c r="K119" s="41">
        <v>2028</v>
      </c>
      <c r="L119" s="40">
        <v>2000000</v>
      </c>
      <c r="M119" s="42"/>
      <c r="N119" s="36"/>
      <c r="O119" s="40"/>
      <c r="P119" s="101"/>
      <c r="Q119" s="101"/>
      <c r="R119" s="40">
        <f t="shared" si="2"/>
        <v>2000000</v>
      </c>
      <c r="S119" s="21">
        <v>4</v>
      </c>
    </row>
    <row r="120" spans="1:19" s="12" customFormat="1" ht="72" customHeight="1">
      <c r="A120" s="38" t="s">
        <v>386</v>
      </c>
      <c r="B120" s="38" t="s">
        <v>387</v>
      </c>
      <c r="C120" s="38" t="s">
        <v>388</v>
      </c>
      <c r="D120" s="38" t="s">
        <v>141</v>
      </c>
      <c r="E120" s="184" t="s">
        <v>142</v>
      </c>
      <c r="F120" s="185"/>
      <c r="G120" s="184" t="s">
        <v>143</v>
      </c>
      <c r="H120" s="186"/>
      <c r="I120" s="186"/>
      <c r="J120" s="185"/>
      <c r="K120" s="41">
        <v>2028</v>
      </c>
      <c r="L120" s="40">
        <v>400000</v>
      </c>
      <c r="M120" s="40">
        <v>20000</v>
      </c>
      <c r="N120" s="36"/>
      <c r="O120" s="40">
        <v>380000</v>
      </c>
      <c r="P120" s="101"/>
      <c r="Q120" s="101"/>
      <c r="R120" s="40">
        <f t="shared" si="2"/>
        <v>0</v>
      </c>
      <c r="S120" s="21">
        <v>4</v>
      </c>
    </row>
    <row r="121" spans="1:19" s="12" customFormat="1" ht="72" customHeight="1">
      <c r="A121" s="38" t="s">
        <v>389</v>
      </c>
      <c r="B121" s="38" t="s">
        <v>390</v>
      </c>
      <c r="C121" s="38" t="s">
        <v>391</v>
      </c>
      <c r="D121" s="38" t="s">
        <v>141</v>
      </c>
      <c r="E121" s="184" t="s">
        <v>392</v>
      </c>
      <c r="F121" s="185"/>
      <c r="G121" s="184" t="s">
        <v>143</v>
      </c>
      <c r="H121" s="186"/>
      <c r="I121" s="186"/>
      <c r="J121" s="185"/>
      <c r="K121" s="41">
        <v>2028</v>
      </c>
      <c r="L121" s="45">
        <v>120000</v>
      </c>
      <c r="M121" s="40">
        <v>6000</v>
      </c>
      <c r="N121" s="36"/>
      <c r="O121" s="40">
        <v>114000</v>
      </c>
      <c r="P121" s="101"/>
      <c r="Q121" s="101"/>
      <c r="R121" s="40">
        <f t="shared" si="2"/>
        <v>0</v>
      </c>
      <c r="S121" s="21">
        <v>4</v>
      </c>
    </row>
    <row r="122" spans="1:19" s="12" customFormat="1" ht="72" customHeight="1">
      <c r="A122" s="38" t="s">
        <v>393</v>
      </c>
      <c r="B122" s="38" t="s">
        <v>394</v>
      </c>
      <c r="C122" s="38" t="s">
        <v>395</v>
      </c>
      <c r="D122" s="38" t="s">
        <v>141</v>
      </c>
      <c r="E122" s="184" t="s">
        <v>392</v>
      </c>
      <c r="F122" s="185"/>
      <c r="G122" s="184" t="s">
        <v>392</v>
      </c>
      <c r="H122" s="186"/>
      <c r="I122" s="186"/>
      <c r="J122" s="185"/>
      <c r="K122" s="41">
        <v>2027</v>
      </c>
      <c r="L122" s="40">
        <v>18000000</v>
      </c>
      <c r="M122" s="40"/>
      <c r="N122" s="36"/>
      <c r="O122" s="40"/>
      <c r="P122" s="101"/>
      <c r="Q122" s="101"/>
      <c r="R122" s="40">
        <f t="shared" si="2"/>
        <v>18000000</v>
      </c>
      <c r="S122" s="21">
        <v>4</v>
      </c>
    </row>
    <row r="123" spans="1:19" s="12" customFormat="1" ht="72" customHeight="1">
      <c r="A123" s="38" t="s">
        <v>396</v>
      </c>
      <c r="B123" s="38" t="s">
        <v>397</v>
      </c>
      <c r="C123" s="38" t="s">
        <v>398</v>
      </c>
      <c r="D123" s="38" t="s">
        <v>141</v>
      </c>
      <c r="E123" s="184" t="s">
        <v>392</v>
      </c>
      <c r="F123" s="185"/>
      <c r="G123" s="184" t="s">
        <v>392</v>
      </c>
      <c r="H123" s="186"/>
      <c r="I123" s="186"/>
      <c r="J123" s="185"/>
      <c r="K123" s="41">
        <v>2027</v>
      </c>
      <c r="L123" s="40">
        <v>18000000</v>
      </c>
      <c r="M123" s="40"/>
      <c r="N123" s="36"/>
      <c r="O123" s="40"/>
      <c r="P123" s="101"/>
      <c r="Q123" s="101"/>
      <c r="R123" s="40">
        <f t="shared" si="2"/>
        <v>18000000</v>
      </c>
      <c r="S123" s="21">
        <v>4</v>
      </c>
    </row>
    <row r="124" spans="1:19" s="12" customFormat="1" ht="72" customHeight="1">
      <c r="A124" s="38" t="s">
        <v>399</v>
      </c>
      <c r="B124" s="38" t="s">
        <v>400</v>
      </c>
      <c r="C124" s="38" t="s">
        <v>398</v>
      </c>
      <c r="D124" s="38" t="s">
        <v>141</v>
      </c>
      <c r="E124" s="184" t="s">
        <v>392</v>
      </c>
      <c r="F124" s="185"/>
      <c r="G124" s="184" t="s">
        <v>392</v>
      </c>
      <c r="H124" s="186"/>
      <c r="I124" s="186"/>
      <c r="J124" s="185"/>
      <c r="K124" s="41">
        <v>2027</v>
      </c>
      <c r="L124" s="40">
        <v>18000000</v>
      </c>
      <c r="M124" s="40"/>
      <c r="N124" s="36"/>
      <c r="O124" s="40"/>
      <c r="P124" s="101"/>
      <c r="Q124" s="101"/>
      <c r="R124" s="40">
        <f t="shared" si="2"/>
        <v>18000000</v>
      </c>
      <c r="S124" s="21">
        <v>4</v>
      </c>
    </row>
    <row r="125" spans="1:19" s="12" customFormat="1" ht="72" customHeight="1">
      <c r="A125" s="38" t="s">
        <v>401</v>
      </c>
      <c r="B125" s="38" t="s">
        <v>402</v>
      </c>
      <c r="C125" s="38" t="s">
        <v>403</v>
      </c>
      <c r="D125" s="38" t="s">
        <v>141</v>
      </c>
      <c r="E125" s="184" t="s">
        <v>392</v>
      </c>
      <c r="F125" s="185"/>
      <c r="G125" s="184" t="s">
        <v>392</v>
      </c>
      <c r="H125" s="186"/>
      <c r="I125" s="186"/>
      <c r="J125" s="185"/>
      <c r="K125" s="41">
        <v>2028</v>
      </c>
      <c r="L125" s="45">
        <v>2000000</v>
      </c>
      <c r="M125" s="40"/>
      <c r="N125" s="36"/>
      <c r="O125" s="40"/>
      <c r="P125" s="101"/>
      <c r="Q125" s="101"/>
      <c r="R125" s="40">
        <f t="shared" si="2"/>
        <v>2000000</v>
      </c>
      <c r="S125" s="21">
        <v>4</v>
      </c>
    </row>
    <row r="126" spans="1:19" s="12" customFormat="1" ht="72" customHeight="1">
      <c r="A126" s="38" t="s">
        <v>404</v>
      </c>
      <c r="B126" s="38" t="s">
        <v>405</v>
      </c>
      <c r="C126" s="38" t="s">
        <v>406</v>
      </c>
      <c r="D126" s="38" t="s">
        <v>141</v>
      </c>
      <c r="E126" s="184" t="s">
        <v>392</v>
      </c>
      <c r="F126" s="185"/>
      <c r="G126" s="184" t="s">
        <v>392</v>
      </c>
      <c r="H126" s="186"/>
      <c r="I126" s="186"/>
      <c r="J126" s="185"/>
      <c r="K126" s="41">
        <v>2028</v>
      </c>
      <c r="L126" s="45">
        <v>150000</v>
      </c>
      <c r="M126" s="40"/>
      <c r="N126" s="36"/>
      <c r="O126" s="40"/>
      <c r="P126" s="101"/>
      <c r="Q126" s="101"/>
      <c r="R126" s="40">
        <f t="shared" si="2"/>
        <v>150000</v>
      </c>
      <c r="S126" s="21">
        <v>4</v>
      </c>
    </row>
    <row r="127" spans="1:19" s="12" customFormat="1" ht="72" customHeight="1">
      <c r="A127" s="38" t="s">
        <v>407</v>
      </c>
      <c r="B127" s="38" t="s">
        <v>408</v>
      </c>
      <c r="C127" s="38" t="s">
        <v>409</v>
      </c>
      <c r="D127" s="38" t="s">
        <v>141</v>
      </c>
      <c r="E127" s="184" t="s">
        <v>392</v>
      </c>
      <c r="F127" s="185"/>
      <c r="G127" s="184" t="s">
        <v>392</v>
      </c>
      <c r="H127" s="186"/>
      <c r="I127" s="186"/>
      <c r="J127" s="185"/>
      <c r="K127" s="41">
        <v>2028</v>
      </c>
      <c r="L127" s="45">
        <v>600000</v>
      </c>
      <c r="M127" s="40"/>
      <c r="N127" s="36"/>
      <c r="O127" s="40"/>
      <c r="P127" s="101"/>
      <c r="Q127" s="101"/>
      <c r="R127" s="40">
        <f t="shared" si="2"/>
        <v>600000</v>
      </c>
      <c r="S127" s="21">
        <v>4</v>
      </c>
    </row>
    <row r="128" spans="1:19" s="12" customFormat="1" ht="72" customHeight="1">
      <c r="A128" s="38" t="s">
        <v>410</v>
      </c>
      <c r="B128" s="38" t="s">
        <v>411</v>
      </c>
      <c r="C128" s="38" t="s">
        <v>412</v>
      </c>
      <c r="D128" s="38" t="s">
        <v>141</v>
      </c>
      <c r="E128" s="184" t="s">
        <v>142</v>
      </c>
      <c r="F128" s="185"/>
      <c r="G128" s="202" t="s">
        <v>143</v>
      </c>
      <c r="H128" s="227"/>
      <c r="I128" s="227"/>
      <c r="J128" s="228"/>
      <c r="K128" s="41">
        <v>2026</v>
      </c>
      <c r="L128" s="40">
        <v>774150</v>
      </c>
      <c r="M128" s="42"/>
      <c r="N128" s="36"/>
      <c r="O128" s="40"/>
      <c r="P128" s="101"/>
      <c r="Q128" s="101"/>
      <c r="R128" s="40">
        <f t="shared" si="2"/>
        <v>774150</v>
      </c>
      <c r="S128" s="21">
        <v>4</v>
      </c>
    </row>
    <row r="129" spans="1:19" s="12" customFormat="1" ht="72" customHeight="1">
      <c r="A129" s="38" t="s">
        <v>413</v>
      </c>
      <c r="B129" s="38" t="s">
        <v>414</v>
      </c>
      <c r="C129" s="38" t="s">
        <v>415</v>
      </c>
      <c r="D129" s="38" t="s">
        <v>141</v>
      </c>
      <c r="E129" s="184" t="s">
        <v>142</v>
      </c>
      <c r="F129" s="185"/>
      <c r="G129" s="202" t="s">
        <v>143</v>
      </c>
      <c r="H129" s="227"/>
      <c r="I129" s="227"/>
      <c r="J129" s="228"/>
      <c r="K129" s="41">
        <v>2029</v>
      </c>
      <c r="L129" s="40">
        <v>3396073</v>
      </c>
      <c r="M129" s="42"/>
      <c r="N129" s="36"/>
      <c r="O129" s="40"/>
      <c r="P129" s="101"/>
      <c r="Q129" s="101"/>
      <c r="R129" s="40">
        <f t="shared" si="2"/>
        <v>3396073</v>
      </c>
      <c r="S129" s="21">
        <v>4</v>
      </c>
    </row>
    <row r="130" spans="1:19" s="12" customFormat="1" ht="72" customHeight="1">
      <c r="A130" s="38" t="s">
        <v>416</v>
      </c>
      <c r="B130" s="38" t="s">
        <v>417</v>
      </c>
      <c r="C130" s="38" t="s">
        <v>418</v>
      </c>
      <c r="D130" s="38" t="s">
        <v>141</v>
      </c>
      <c r="E130" s="184" t="s">
        <v>142</v>
      </c>
      <c r="F130" s="185"/>
      <c r="G130" s="202" t="s">
        <v>143</v>
      </c>
      <c r="H130" s="227"/>
      <c r="I130" s="227"/>
      <c r="J130" s="228"/>
      <c r="K130" s="41">
        <v>2029</v>
      </c>
      <c r="L130" s="40">
        <v>500000</v>
      </c>
      <c r="M130" s="42"/>
      <c r="N130" s="36"/>
      <c r="O130" s="40"/>
      <c r="P130" s="101"/>
      <c r="Q130" s="101"/>
      <c r="R130" s="40">
        <f t="shared" si="2"/>
        <v>500000</v>
      </c>
      <c r="S130" s="21">
        <v>4</v>
      </c>
    </row>
    <row r="131" spans="1:19" s="12" customFormat="1" ht="72" customHeight="1">
      <c r="A131" s="38" t="s">
        <v>419</v>
      </c>
      <c r="B131" s="38" t="s">
        <v>420</v>
      </c>
      <c r="C131" s="38" t="s">
        <v>421</v>
      </c>
      <c r="D131" s="38" t="s">
        <v>141</v>
      </c>
      <c r="E131" s="184" t="s">
        <v>392</v>
      </c>
      <c r="F131" s="185"/>
      <c r="G131" s="184" t="s">
        <v>392</v>
      </c>
      <c r="H131" s="186"/>
      <c r="I131" s="186"/>
      <c r="J131" s="185"/>
      <c r="K131" s="41">
        <v>2029</v>
      </c>
      <c r="L131" s="45">
        <v>1600000</v>
      </c>
      <c r="M131" s="40"/>
      <c r="N131" s="36"/>
      <c r="O131" s="40"/>
      <c r="P131" s="101"/>
      <c r="Q131" s="101"/>
      <c r="R131" s="40">
        <f t="shared" si="2"/>
        <v>1600000</v>
      </c>
      <c r="S131" s="21">
        <v>4</v>
      </c>
    </row>
    <row r="132" spans="1:19" s="12" customFormat="1" ht="72" customHeight="1">
      <c r="A132" s="38" t="s">
        <v>422</v>
      </c>
      <c r="B132" s="38" t="s">
        <v>423</v>
      </c>
      <c r="C132" s="38" t="s">
        <v>424</v>
      </c>
      <c r="D132" s="38" t="s">
        <v>141</v>
      </c>
      <c r="E132" s="184" t="s">
        <v>392</v>
      </c>
      <c r="F132" s="185"/>
      <c r="G132" s="184" t="s">
        <v>392</v>
      </c>
      <c r="H132" s="186"/>
      <c r="I132" s="186"/>
      <c r="J132" s="185"/>
      <c r="K132" s="41">
        <v>2029</v>
      </c>
      <c r="L132" s="45">
        <v>800000</v>
      </c>
      <c r="M132" s="40"/>
      <c r="N132" s="36"/>
      <c r="O132" s="40"/>
      <c r="P132" s="101"/>
      <c r="Q132" s="101"/>
      <c r="R132" s="40">
        <f t="shared" si="2"/>
        <v>800000</v>
      </c>
      <c r="S132" s="21">
        <v>4</v>
      </c>
    </row>
    <row r="133" spans="1:19" s="12" customFormat="1" ht="72" customHeight="1">
      <c r="A133" s="38" t="s">
        <v>425</v>
      </c>
      <c r="B133" s="38" t="s">
        <v>426</v>
      </c>
      <c r="C133" s="38" t="s">
        <v>421</v>
      </c>
      <c r="D133" s="38" t="s">
        <v>141</v>
      </c>
      <c r="E133" s="184" t="s">
        <v>427</v>
      </c>
      <c r="F133" s="185"/>
      <c r="G133" s="184" t="s">
        <v>427</v>
      </c>
      <c r="H133" s="186"/>
      <c r="I133" s="186"/>
      <c r="J133" s="185"/>
      <c r="K133" s="41">
        <v>2029</v>
      </c>
      <c r="L133" s="40">
        <v>1480266</v>
      </c>
      <c r="M133" s="42"/>
      <c r="N133" s="36"/>
      <c r="O133" s="36"/>
      <c r="P133" s="101"/>
      <c r="Q133" s="101"/>
      <c r="R133" s="40">
        <f t="shared" si="2"/>
        <v>1480266</v>
      </c>
      <c r="S133" s="21">
        <v>4</v>
      </c>
    </row>
    <row r="134" spans="1:19" s="12" customFormat="1" ht="72" customHeight="1">
      <c r="A134" s="38" t="s">
        <v>428</v>
      </c>
      <c r="B134" s="38" t="s">
        <v>429</v>
      </c>
      <c r="C134" s="38" t="s">
        <v>430</v>
      </c>
      <c r="D134" s="38" t="s">
        <v>141</v>
      </c>
      <c r="E134" s="184" t="s">
        <v>392</v>
      </c>
      <c r="F134" s="185"/>
      <c r="G134" s="184" t="s">
        <v>392</v>
      </c>
      <c r="H134" s="186"/>
      <c r="I134" s="186"/>
      <c r="J134" s="185"/>
      <c r="K134" s="41">
        <v>2029</v>
      </c>
      <c r="L134" s="40">
        <v>500000</v>
      </c>
      <c r="M134" s="42"/>
      <c r="N134" s="36"/>
      <c r="O134" s="36"/>
      <c r="P134" s="101"/>
      <c r="Q134" s="101"/>
      <c r="R134" s="40">
        <f t="shared" si="2"/>
        <v>500000</v>
      </c>
      <c r="S134" s="21">
        <v>4</v>
      </c>
    </row>
    <row r="135" spans="1:19" s="12" customFormat="1" ht="72" customHeight="1">
      <c r="A135" s="38" t="s">
        <v>431</v>
      </c>
      <c r="B135" s="38" t="s">
        <v>432</v>
      </c>
      <c r="C135" s="38" t="s">
        <v>433</v>
      </c>
      <c r="D135" s="38" t="s">
        <v>141</v>
      </c>
      <c r="E135" s="184" t="s">
        <v>392</v>
      </c>
      <c r="F135" s="185"/>
      <c r="G135" s="184" t="s">
        <v>392</v>
      </c>
      <c r="H135" s="186"/>
      <c r="I135" s="186"/>
      <c r="J135" s="185"/>
      <c r="K135" s="41">
        <v>2029</v>
      </c>
      <c r="L135" s="40">
        <v>200000</v>
      </c>
      <c r="M135" s="42"/>
      <c r="N135" s="36"/>
      <c r="O135" s="36"/>
      <c r="P135" s="101"/>
      <c r="Q135" s="101"/>
      <c r="R135" s="40">
        <f t="shared" si="2"/>
        <v>200000</v>
      </c>
      <c r="S135" s="21">
        <v>4</v>
      </c>
    </row>
    <row r="136" spans="1:19" s="12" customFormat="1" ht="72" customHeight="1">
      <c r="A136" s="38" t="s">
        <v>434</v>
      </c>
      <c r="B136" s="38" t="s">
        <v>435</v>
      </c>
      <c r="C136" s="38" t="s">
        <v>436</v>
      </c>
      <c r="D136" s="38" t="s">
        <v>141</v>
      </c>
      <c r="E136" s="184" t="s">
        <v>142</v>
      </c>
      <c r="F136" s="185"/>
      <c r="G136" s="184"/>
      <c r="H136" s="186"/>
      <c r="I136" s="186"/>
      <c r="J136" s="185"/>
      <c r="K136" s="41">
        <v>2029</v>
      </c>
      <c r="L136" s="40">
        <v>100000</v>
      </c>
      <c r="M136" s="42"/>
      <c r="N136" s="36"/>
      <c r="O136" s="36"/>
      <c r="P136" s="101"/>
      <c r="Q136" s="101"/>
      <c r="R136" s="40">
        <f t="shared" si="2"/>
        <v>100000</v>
      </c>
      <c r="S136" s="21">
        <v>4</v>
      </c>
    </row>
    <row r="137" spans="1:19" s="12" customFormat="1" ht="72" customHeight="1">
      <c r="A137" s="38" t="s">
        <v>437</v>
      </c>
      <c r="B137" s="38" t="s">
        <v>438</v>
      </c>
      <c r="C137" s="38" t="s">
        <v>439</v>
      </c>
      <c r="D137" s="38" t="s">
        <v>141</v>
      </c>
      <c r="E137" s="184" t="s">
        <v>142</v>
      </c>
      <c r="F137" s="185"/>
      <c r="G137" s="184" t="s">
        <v>143</v>
      </c>
      <c r="H137" s="186"/>
      <c r="I137" s="186"/>
      <c r="J137" s="185"/>
      <c r="K137" s="41">
        <v>2029</v>
      </c>
      <c r="L137" s="40">
        <v>1800000</v>
      </c>
      <c r="M137" s="42"/>
      <c r="N137" s="36"/>
      <c r="O137" s="40"/>
      <c r="P137" s="101"/>
      <c r="Q137" s="101"/>
      <c r="R137" s="40">
        <f t="shared" si="2"/>
        <v>1800000</v>
      </c>
      <c r="S137" s="21">
        <v>4</v>
      </c>
    </row>
    <row r="138" spans="1:19" s="12" customFormat="1" ht="72" customHeight="1">
      <c r="A138" s="38" t="s">
        <v>440</v>
      </c>
      <c r="B138" s="38" t="s">
        <v>441</v>
      </c>
      <c r="C138" s="38" t="s">
        <v>442</v>
      </c>
      <c r="D138" s="38" t="s">
        <v>141</v>
      </c>
      <c r="E138" s="184" t="s">
        <v>392</v>
      </c>
      <c r="F138" s="185"/>
      <c r="G138" s="184" t="s">
        <v>392</v>
      </c>
      <c r="H138" s="186"/>
      <c r="I138" s="186"/>
      <c r="J138" s="185"/>
      <c r="K138" s="41">
        <v>2029</v>
      </c>
      <c r="L138" s="40">
        <v>10000000</v>
      </c>
      <c r="M138" s="40"/>
      <c r="N138" s="36"/>
      <c r="O138" s="40"/>
      <c r="P138" s="101"/>
      <c r="Q138" s="101"/>
      <c r="R138" s="40">
        <f t="shared" si="2"/>
        <v>10000000</v>
      </c>
      <c r="S138" s="21">
        <v>4</v>
      </c>
    </row>
    <row r="139" spans="1:19" s="12" customFormat="1" ht="72" customHeight="1">
      <c r="A139" s="38" t="s">
        <v>443</v>
      </c>
      <c r="B139" s="38" t="s">
        <v>444</v>
      </c>
      <c r="C139" s="38" t="s">
        <v>445</v>
      </c>
      <c r="D139" s="38" t="s">
        <v>141</v>
      </c>
      <c r="E139" s="184" t="s">
        <v>427</v>
      </c>
      <c r="F139" s="185"/>
      <c r="G139" s="184" t="s">
        <v>427</v>
      </c>
      <c r="H139" s="186"/>
      <c r="I139" s="186"/>
      <c r="J139" s="185"/>
      <c r="K139" s="41">
        <v>2030</v>
      </c>
      <c r="L139" s="40">
        <v>150000000</v>
      </c>
      <c r="M139" s="42"/>
      <c r="N139" s="46"/>
      <c r="O139" s="46"/>
      <c r="P139" s="101"/>
      <c r="Q139" s="101"/>
      <c r="R139" s="40">
        <f t="shared" si="2"/>
        <v>150000000</v>
      </c>
      <c r="S139" s="21">
        <v>4</v>
      </c>
    </row>
    <row r="140" spans="1:19" s="12" customFormat="1" ht="72" customHeight="1">
      <c r="A140" s="38" t="s">
        <v>446</v>
      </c>
      <c r="B140" s="38" t="s">
        <v>447</v>
      </c>
      <c r="C140" s="38" t="s">
        <v>448</v>
      </c>
      <c r="D140" s="38" t="s">
        <v>141</v>
      </c>
      <c r="E140" s="184" t="s">
        <v>392</v>
      </c>
      <c r="F140" s="185"/>
      <c r="G140" s="184" t="s">
        <v>392</v>
      </c>
      <c r="H140" s="186"/>
      <c r="I140" s="186"/>
      <c r="J140" s="185"/>
      <c r="K140" s="41">
        <v>2030</v>
      </c>
      <c r="L140" s="40">
        <v>4500000</v>
      </c>
      <c r="M140" s="42"/>
      <c r="N140" s="36"/>
      <c r="O140" s="36"/>
      <c r="P140" s="101"/>
      <c r="Q140" s="101"/>
      <c r="R140" s="40">
        <f t="shared" si="2"/>
        <v>4500000</v>
      </c>
      <c r="S140" s="21">
        <v>4</v>
      </c>
    </row>
    <row r="141" spans="1:19" s="12" customFormat="1" ht="72" customHeight="1">
      <c r="A141" s="38" t="s">
        <v>449</v>
      </c>
      <c r="B141" s="38" t="s">
        <v>450</v>
      </c>
      <c r="C141" s="38" t="s">
        <v>409</v>
      </c>
      <c r="D141" s="38" t="s">
        <v>141</v>
      </c>
      <c r="E141" s="184" t="s">
        <v>392</v>
      </c>
      <c r="F141" s="185"/>
      <c r="G141" s="184" t="s">
        <v>392</v>
      </c>
      <c r="H141" s="186"/>
      <c r="I141" s="186"/>
      <c r="J141" s="185"/>
      <c r="K141" s="41">
        <v>2030</v>
      </c>
      <c r="L141" s="40">
        <v>300000</v>
      </c>
      <c r="M141" s="42"/>
      <c r="N141" s="36"/>
      <c r="O141" s="36"/>
      <c r="P141" s="101"/>
      <c r="Q141" s="101"/>
      <c r="R141" s="40">
        <f t="shared" si="2"/>
        <v>300000</v>
      </c>
      <c r="S141" s="21">
        <v>4</v>
      </c>
    </row>
    <row r="142" spans="1:19" s="12" customFormat="1" ht="72" customHeight="1">
      <c r="A142" s="38" t="s">
        <v>451</v>
      </c>
      <c r="B142" s="38" t="s">
        <v>452</v>
      </c>
      <c r="C142" s="38" t="s">
        <v>453</v>
      </c>
      <c r="D142" s="38" t="s">
        <v>141</v>
      </c>
      <c r="E142" s="184" t="s">
        <v>392</v>
      </c>
      <c r="F142" s="185"/>
      <c r="G142" s="184" t="s">
        <v>392</v>
      </c>
      <c r="H142" s="186"/>
      <c r="I142" s="186"/>
      <c r="J142" s="185"/>
      <c r="K142" s="41">
        <v>2030</v>
      </c>
      <c r="L142" s="40">
        <v>400000</v>
      </c>
      <c r="M142" s="42"/>
      <c r="N142" s="36"/>
      <c r="O142" s="36"/>
      <c r="P142" s="101"/>
      <c r="Q142" s="101"/>
      <c r="R142" s="40">
        <f t="shared" si="2"/>
        <v>400000</v>
      </c>
      <c r="S142" s="21">
        <v>4</v>
      </c>
    </row>
    <row r="143" spans="1:19" s="12" customFormat="1" ht="72" customHeight="1">
      <c r="A143" s="38" t="s">
        <v>454</v>
      </c>
      <c r="B143" s="38" t="s">
        <v>455</v>
      </c>
      <c r="C143" s="38" t="s">
        <v>456</v>
      </c>
      <c r="D143" s="38" t="s">
        <v>141</v>
      </c>
      <c r="E143" s="184" t="s">
        <v>392</v>
      </c>
      <c r="F143" s="185"/>
      <c r="G143" s="184" t="s">
        <v>392</v>
      </c>
      <c r="H143" s="186"/>
      <c r="I143" s="186"/>
      <c r="J143" s="185"/>
      <c r="K143" s="41">
        <v>2030</v>
      </c>
      <c r="L143" s="45">
        <v>1200000</v>
      </c>
      <c r="M143" s="40"/>
      <c r="N143" s="36"/>
      <c r="O143" s="40"/>
      <c r="P143" s="101"/>
      <c r="Q143" s="101"/>
      <c r="R143" s="40">
        <f t="shared" si="2"/>
        <v>1200000</v>
      </c>
      <c r="S143" s="21">
        <v>4</v>
      </c>
    </row>
    <row r="144" spans="1:19" s="12" customFormat="1" ht="72" customHeight="1">
      <c r="A144" s="38" t="s">
        <v>457</v>
      </c>
      <c r="B144" s="38" t="s">
        <v>458</v>
      </c>
      <c r="C144" s="38" t="s">
        <v>459</v>
      </c>
      <c r="D144" s="38" t="s">
        <v>141</v>
      </c>
      <c r="E144" s="184" t="s">
        <v>392</v>
      </c>
      <c r="F144" s="185"/>
      <c r="G144" s="184" t="s">
        <v>392</v>
      </c>
      <c r="H144" s="186"/>
      <c r="I144" s="186"/>
      <c r="J144" s="185"/>
      <c r="K144" s="41">
        <v>2030</v>
      </c>
      <c r="L144" s="45">
        <v>1100000</v>
      </c>
      <c r="M144" s="40"/>
      <c r="N144" s="36"/>
      <c r="O144" s="40"/>
      <c r="P144" s="101"/>
      <c r="Q144" s="101"/>
      <c r="R144" s="40">
        <f t="shared" si="2"/>
        <v>1100000</v>
      </c>
      <c r="S144" s="21">
        <v>4</v>
      </c>
    </row>
    <row r="145" spans="1:19" s="12" customFormat="1" ht="72" customHeight="1">
      <c r="A145" s="38" t="s">
        <v>460</v>
      </c>
      <c r="B145" s="38" t="s">
        <v>461</v>
      </c>
      <c r="C145" s="38" t="s">
        <v>462</v>
      </c>
      <c r="D145" s="38" t="s">
        <v>141</v>
      </c>
      <c r="E145" s="184" t="s">
        <v>463</v>
      </c>
      <c r="F145" s="185"/>
      <c r="G145" s="202" t="s">
        <v>143</v>
      </c>
      <c r="H145" s="227"/>
      <c r="I145" s="227"/>
      <c r="J145" s="228"/>
      <c r="K145" s="41">
        <v>2030</v>
      </c>
      <c r="L145" s="40">
        <v>2000000</v>
      </c>
      <c r="M145" s="42"/>
      <c r="N145" s="36"/>
      <c r="O145" s="40"/>
      <c r="P145" s="101"/>
      <c r="Q145" s="101"/>
      <c r="R145" s="40">
        <f t="shared" si="2"/>
        <v>2000000</v>
      </c>
      <c r="S145" s="21">
        <v>4</v>
      </c>
    </row>
    <row r="146" spans="1:19" s="12" customFormat="1" ht="72" customHeight="1">
      <c r="A146" s="38" t="s">
        <v>464</v>
      </c>
      <c r="B146" s="38" t="s">
        <v>465</v>
      </c>
      <c r="C146" s="38" t="s">
        <v>466</v>
      </c>
      <c r="D146" s="38"/>
      <c r="E146" s="184" t="s">
        <v>142</v>
      </c>
      <c r="F146" s="185"/>
      <c r="G146" s="202" t="s">
        <v>143</v>
      </c>
      <c r="H146" s="227"/>
      <c r="I146" s="227"/>
      <c r="J146" s="228"/>
      <c r="K146" s="41">
        <v>2030</v>
      </c>
      <c r="L146" s="40">
        <v>420000</v>
      </c>
      <c r="M146" s="42"/>
      <c r="N146" s="36"/>
      <c r="O146" s="36"/>
      <c r="P146" s="101"/>
      <c r="Q146" s="101"/>
      <c r="R146" s="40">
        <f t="shared" si="2"/>
        <v>420000</v>
      </c>
      <c r="S146" s="21">
        <v>4</v>
      </c>
    </row>
    <row r="147" spans="1:19" s="12" customFormat="1" ht="90" customHeight="1">
      <c r="A147" s="38" t="s">
        <v>467</v>
      </c>
      <c r="B147" s="38" t="s">
        <v>468</v>
      </c>
      <c r="C147" s="38" t="s">
        <v>469</v>
      </c>
      <c r="D147" s="38" t="s">
        <v>141</v>
      </c>
      <c r="E147" s="184" t="s">
        <v>142</v>
      </c>
      <c r="F147" s="185"/>
      <c r="G147" s="184"/>
      <c r="H147" s="186"/>
      <c r="I147" s="186"/>
      <c r="J147" s="185"/>
      <c r="K147" s="41">
        <v>2030</v>
      </c>
      <c r="L147" s="40">
        <v>250000</v>
      </c>
      <c r="M147" s="42"/>
      <c r="N147" s="36"/>
      <c r="O147" s="36"/>
      <c r="P147" s="101"/>
      <c r="Q147" s="101"/>
      <c r="R147" s="40">
        <f t="shared" si="2"/>
        <v>250000</v>
      </c>
      <c r="S147" s="21">
        <v>4</v>
      </c>
    </row>
    <row r="148" spans="1:19" s="12" customFormat="1" ht="72" customHeight="1">
      <c r="A148" s="38" t="s">
        <v>470</v>
      </c>
      <c r="B148" s="38" t="s">
        <v>471</v>
      </c>
      <c r="C148" s="38" t="s">
        <v>388</v>
      </c>
      <c r="D148" s="38" t="s">
        <v>141</v>
      </c>
      <c r="E148" s="184" t="s">
        <v>142</v>
      </c>
      <c r="F148" s="185"/>
      <c r="G148" s="184"/>
      <c r="H148" s="186"/>
      <c r="I148" s="186"/>
      <c r="J148" s="185"/>
      <c r="K148" s="41">
        <v>2030</v>
      </c>
      <c r="L148" s="40">
        <v>100000</v>
      </c>
      <c r="M148" s="40"/>
      <c r="N148" s="36"/>
      <c r="O148" s="40"/>
      <c r="P148" s="101"/>
      <c r="Q148" s="101"/>
      <c r="R148" s="40">
        <f t="shared" si="2"/>
        <v>100000</v>
      </c>
      <c r="S148" s="21">
        <v>4</v>
      </c>
    </row>
    <row r="149" spans="1:19" s="12" customFormat="1" ht="72" customHeight="1">
      <c r="A149" s="38" t="s">
        <v>472</v>
      </c>
      <c r="B149" s="38" t="s">
        <v>473</v>
      </c>
      <c r="C149" s="38" t="s">
        <v>388</v>
      </c>
      <c r="D149" s="38" t="s">
        <v>141</v>
      </c>
      <c r="E149" s="184" t="s">
        <v>142</v>
      </c>
      <c r="F149" s="185"/>
      <c r="G149" s="184"/>
      <c r="H149" s="186"/>
      <c r="I149" s="186"/>
      <c r="J149" s="185"/>
      <c r="K149" s="41">
        <v>2030</v>
      </c>
      <c r="L149" s="40">
        <v>100000</v>
      </c>
      <c r="M149" s="40"/>
      <c r="N149" s="36"/>
      <c r="O149" s="40"/>
      <c r="P149" s="101"/>
      <c r="Q149" s="101"/>
      <c r="R149" s="40">
        <f t="shared" si="2"/>
        <v>100000</v>
      </c>
      <c r="S149" s="21">
        <v>4</v>
      </c>
    </row>
    <row r="150" spans="1:19" s="12" customFormat="1" ht="72" customHeight="1">
      <c r="A150" s="38" t="s">
        <v>474</v>
      </c>
      <c r="B150" s="38" t="s">
        <v>475</v>
      </c>
      <c r="C150" s="38" t="s">
        <v>403</v>
      </c>
      <c r="D150" s="38" t="s">
        <v>141</v>
      </c>
      <c r="E150" s="184" t="s">
        <v>427</v>
      </c>
      <c r="F150" s="185"/>
      <c r="G150" s="184" t="s">
        <v>427</v>
      </c>
      <c r="H150" s="186"/>
      <c r="I150" s="186"/>
      <c r="J150" s="185"/>
      <c r="K150" s="41">
        <v>2030</v>
      </c>
      <c r="L150" s="40">
        <v>350000</v>
      </c>
      <c r="M150" s="40"/>
      <c r="N150" s="36"/>
      <c r="O150" s="40"/>
      <c r="P150" s="101"/>
      <c r="Q150" s="101"/>
      <c r="R150" s="40">
        <f t="shared" si="2"/>
        <v>350000</v>
      </c>
      <c r="S150" s="21">
        <v>4</v>
      </c>
    </row>
    <row r="151" spans="1:19" s="12" customFormat="1" ht="72" customHeight="1">
      <c r="A151" s="38" t="s">
        <v>476</v>
      </c>
      <c r="B151" s="38" t="s">
        <v>477</v>
      </c>
      <c r="C151" s="38" t="s">
        <v>478</v>
      </c>
      <c r="D151" s="38" t="s">
        <v>141</v>
      </c>
      <c r="E151" s="184" t="s">
        <v>142</v>
      </c>
      <c r="F151" s="185"/>
      <c r="G151" s="202" t="s">
        <v>143</v>
      </c>
      <c r="H151" s="227"/>
      <c r="I151" s="227"/>
      <c r="J151" s="228"/>
      <c r="K151" s="41">
        <v>2030</v>
      </c>
      <c r="L151" s="40">
        <v>350000</v>
      </c>
      <c r="M151" s="42"/>
      <c r="N151" s="36"/>
      <c r="O151" s="40"/>
      <c r="P151" s="101"/>
      <c r="Q151" s="101"/>
      <c r="R151" s="40">
        <f t="shared" si="2"/>
        <v>350000</v>
      </c>
      <c r="S151" s="21">
        <v>4</v>
      </c>
    </row>
    <row r="152" spans="1:19" s="12" customFormat="1" ht="72" customHeight="1">
      <c r="A152" s="38" t="s">
        <v>479</v>
      </c>
      <c r="B152" s="38" t="s">
        <v>480</v>
      </c>
      <c r="C152" s="38" t="s">
        <v>481</v>
      </c>
      <c r="D152" s="38" t="s">
        <v>141</v>
      </c>
      <c r="E152" s="184" t="s">
        <v>392</v>
      </c>
      <c r="F152" s="185"/>
      <c r="G152" s="184" t="s">
        <v>392</v>
      </c>
      <c r="H152" s="186"/>
      <c r="I152" s="186"/>
      <c r="J152" s="185"/>
      <c r="K152" s="41">
        <v>2031</v>
      </c>
      <c r="L152" s="40">
        <v>250000</v>
      </c>
      <c r="M152" s="40"/>
      <c r="N152" s="36"/>
      <c r="O152" s="40"/>
      <c r="P152" s="101"/>
      <c r="Q152" s="101"/>
      <c r="R152" s="40">
        <f t="shared" si="2"/>
        <v>250000</v>
      </c>
      <c r="S152" s="21">
        <v>4</v>
      </c>
    </row>
    <row r="153" spans="1:19" s="12" customFormat="1" ht="72">
      <c r="A153" s="38" t="s">
        <v>482</v>
      </c>
      <c r="B153" s="38" t="s">
        <v>483</v>
      </c>
      <c r="C153" s="38" t="s">
        <v>484</v>
      </c>
      <c r="D153" s="38" t="s">
        <v>141</v>
      </c>
      <c r="E153" s="184" t="s">
        <v>142</v>
      </c>
      <c r="F153" s="185"/>
      <c r="G153" s="202" t="s">
        <v>143</v>
      </c>
      <c r="H153" s="227"/>
      <c r="I153" s="227"/>
      <c r="J153" s="228"/>
      <c r="K153" s="41">
        <v>2031</v>
      </c>
      <c r="L153" s="40">
        <v>1600000</v>
      </c>
      <c r="M153" s="42"/>
      <c r="N153" s="36"/>
      <c r="O153" s="40"/>
      <c r="P153" s="101"/>
      <c r="Q153" s="101"/>
      <c r="R153" s="40">
        <f t="shared" si="2"/>
        <v>1600000</v>
      </c>
      <c r="S153" s="21">
        <v>4</v>
      </c>
    </row>
    <row r="154" spans="1:19" s="12" customFormat="1" ht="54" customHeight="1">
      <c r="A154" s="38" t="s">
        <v>485</v>
      </c>
      <c r="B154" s="38" t="s">
        <v>486</v>
      </c>
      <c r="C154" s="38" t="s">
        <v>487</v>
      </c>
      <c r="D154" s="38" t="s">
        <v>141</v>
      </c>
      <c r="E154" s="184" t="s">
        <v>392</v>
      </c>
      <c r="F154" s="185"/>
      <c r="G154" s="184" t="s">
        <v>392</v>
      </c>
      <c r="H154" s="186"/>
      <c r="I154" s="186"/>
      <c r="J154" s="185"/>
      <c r="K154" s="41">
        <v>2032</v>
      </c>
      <c r="L154" s="40">
        <v>5600000</v>
      </c>
      <c r="M154" s="40"/>
      <c r="N154" s="36"/>
      <c r="O154" s="40"/>
      <c r="P154" s="101"/>
      <c r="Q154" s="101"/>
      <c r="R154" s="40">
        <f t="shared" si="2"/>
        <v>5600000</v>
      </c>
      <c r="S154" s="21">
        <v>4</v>
      </c>
    </row>
    <row r="155" spans="1:19" s="12" customFormat="1" ht="72" customHeight="1">
      <c r="A155" s="38" t="s">
        <v>488</v>
      </c>
      <c r="B155" s="38" t="s">
        <v>489</v>
      </c>
      <c r="C155" s="38" t="s">
        <v>453</v>
      </c>
      <c r="D155" s="38" t="s">
        <v>141</v>
      </c>
      <c r="E155" s="184" t="s">
        <v>392</v>
      </c>
      <c r="F155" s="185"/>
      <c r="G155" s="184" t="s">
        <v>392</v>
      </c>
      <c r="H155" s="186"/>
      <c r="I155" s="186"/>
      <c r="J155" s="185"/>
      <c r="K155" s="41">
        <v>2032</v>
      </c>
      <c r="L155" s="40">
        <v>2700000</v>
      </c>
      <c r="M155" s="40"/>
      <c r="N155" s="36"/>
      <c r="O155" s="40"/>
      <c r="P155" s="101"/>
      <c r="Q155" s="101"/>
      <c r="R155" s="40">
        <f t="shared" si="2"/>
        <v>2700000</v>
      </c>
      <c r="S155" s="21">
        <v>4</v>
      </c>
    </row>
    <row r="156" spans="1:19" s="12" customFormat="1" ht="72" customHeight="1">
      <c r="A156" s="38" t="s">
        <v>490</v>
      </c>
      <c r="B156" s="38" t="s">
        <v>491</v>
      </c>
      <c r="C156" s="38" t="s">
        <v>484</v>
      </c>
      <c r="D156" s="38" t="s">
        <v>141</v>
      </c>
      <c r="E156" s="184" t="s">
        <v>142</v>
      </c>
      <c r="F156" s="185"/>
      <c r="G156" s="202" t="s">
        <v>143</v>
      </c>
      <c r="H156" s="227"/>
      <c r="I156" s="227"/>
      <c r="J156" s="228"/>
      <c r="K156" s="41">
        <v>2032</v>
      </c>
      <c r="L156" s="40">
        <v>1600000</v>
      </c>
      <c r="M156" s="42"/>
      <c r="N156" s="36"/>
      <c r="O156" s="40"/>
      <c r="P156" s="101"/>
      <c r="Q156" s="101"/>
      <c r="R156" s="40">
        <f t="shared" si="2"/>
        <v>1600000</v>
      </c>
      <c r="S156" s="21">
        <v>4</v>
      </c>
    </row>
    <row r="157" spans="1:19" s="12" customFormat="1" ht="72" customHeight="1">
      <c r="A157" s="38" t="s">
        <v>492</v>
      </c>
      <c r="B157" s="38" t="s">
        <v>493</v>
      </c>
      <c r="C157" s="38" t="s">
        <v>494</v>
      </c>
      <c r="D157" s="38" t="s">
        <v>141</v>
      </c>
      <c r="E157" s="184" t="s">
        <v>142</v>
      </c>
      <c r="F157" s="185"/>
      <c r="G157" s="202" t="s">
        <v>143</v>
      </c>
      <c r="H157" s="227"/>
      <c r="I157" s="227"/>
      <c r="J157" s="228"/>
      <c r="K157" s="41">
        <v>2032</v>
      </c>
      <c r="L157" s="40">
        <v>1000000</v>
      </c>
      <c r="M157" s="42"/>
      <c r="N157" s="36"/>
      <c r="O157" s="40"/>
      <c r="P157" s="101"/>
      <c r="Q157" s="101"/>
      <c r="R157" s="40">
        <f t="shared" si="2"/>
        <v>1000000</v>
      </c>
      <c r="S157" s="21">
        <v>4</v>
      </c>
    </row>
    <row r="158" spans="1:19" s="12" customFormat="1" ht="72" customHeight="1">
      <c r="A158" s="38" t="s">
        <v>495</v>
      </c>
      <c r="B158" s="38" t="s">
        <v>496</v>
      </c>
      <c r="C158" s="38" t="s">
        <v>497</v>
      </c>
      <c r="D158" s="38" t="s">
        <v>141</v>
      </c>
      <c r="E158" s="184" t="s">
        <v>142</v>
      </c>
      <c r="F158" s="185"/>
      <c r="G158" s="202" t="s">
        <v>143</v>
      </c>
      <c r="H158" s="227"/>
      <c r="I158" s="227"/>
      <c r="J158" s="228"/>
      <c r="K158" s="41">
        <v>2032</v>
      </c>
      <c r="L158" s="40">
        <v>1600000</v>
      </c>
      <c r="M158" s="42"/>
      <c r="N158" s="36"/>
      <c r="O158" s="36"/>
      <c r="P158" s="101"/>
      <c r="Q158" s="101"/>
      <c r="R158" s="40">
        <f t="shared" si="2"/>
        <v>1600000</v>
      </c>
      <c r="S158" s="21">
        <v>4</v>
      </c>
    </row>
    <row r="159" spans="1:19" s="12" customFormat="1" ht="72" customHeight="1">
      <c r="A159" s="38" t="s">
        <v>498</v>
      </c>
      <c r="B159" s="38" t="s">
        <v>499</v>
      </c>
      <c r="C159" s="38" t="s">
        <v>500</v>
      </c>
      <c r="D159" s="38" t="s">
        <v>141</v>
      </c>
      <c r="E159" s="184" t="s">
        <v>142</v>
      </c>
      <c r="F159" s="185"/>
      <c r="G159" s="184" t="s">
        <v>143</v>
      </c>
      <c r="H159" s="186"/>
      <c r="I159" s="186"/>
      <c r="J159" s="185"/>
      <c r="K159" s="41">
        <v>2033</v>
      </c>
      <c r="L159" s="40">
        <v>9000000</v>
      </c>
      <c r="M159" s="40"/>
      <c r="N159" s="36"/>
      <c r="O159" s="40"/>
      <c r="P159" s="101"/>
      <c r="Q159" s="101"/>
      <c r="R159" s="40">
        <f t="shared" si="2"/>
        <v>9000000</v>
      </c>
      <c r="S159" s="21">
        <v>4</v>
      </c>
    </row>
    <row r="160" spans="1:19" s="12" customFormat="1" ht="72" customHeight="1">
      <c r="A160" s="38" t="s">
        <v>501</v>
      </c>
      <c r="B160" s="38" t="s">
        <v>502</v>
      </c>
      <c r="C160" s="38" t="s">
        <v>503</v>
      </c>
      <c r="D160" s="38" t="s">
        <v>141</v>
      </c>
      <c r="E160" s="184" t="s">
        <v>142</v>
      </c>
      <c r="F160" s="185"/>
      <c r="G160" s="202" t="s">
        <v>143</v>
      </c>
      <c r="H160" s="227"/>
      <c r="I160" s="227"/>
      <c r="J160" s="228"/>
      <c r="K160" s="41">
        <v>2033</v>
      </c>
      <c r="L160" s="40">
        <v>1400000</v>
      </c>
      <c r="M160" s="42"/>
      <c r="N160" s="36"/>
      <c r="O160" s="40"/>
      <c r="P160" s="101"/>
      <c r="Q160" s="101"/>
      <c r="R160" s="40">
        <f t="shared" si="2"/>
        <v>1400000</v>
      </c>
      <c r="S160" s="21">
        <v>4</v>
      </c>
    </row>
    <row r="161" spans="1:19" s="12" customFormat="1" ht="72" customHeight="1">
      <c r="A161" s="38" t="s">
        <v>504</v>
      </c>
      <c r="B161" s="38" t="s">
        <v>505</v>
      </c>
      <c r="C161" s="38" t="s">
        <v>506</v>
      </c>
      <c r="D161" s="38" t="s">
        <v>141</v>
      </c>
      <c r="E161" s="184" t="s">
        <v>142</v>
      </c>
      <c r="F161" s="185"/>
      <c r="G161" s="202" t="s">
        <v>143</v>
      </c>
      <c r="H161" s="227"/>
      <c r="I161" s="227"/>
      <c r="J161" s="228"/>
      <c r="K161" s="41">
        <v>2033</v>
      </c>
      <c r="L161" s="40">
        <v>1400000</v>
      </c>
      <c r="M161" s="42"/>
      <c r="N161" s="36"/>
      <c r="O161" s="40"/>
      <c r="P161" s="101"/>
      <c r="Q161" s="101"/>
      <c r="R161" s="40">
        <f t="shared" si="2"/>
        <v>1400000</v>
      </c>
      <c r="S161" s="21">
        <v>4</v>
      </c>
    </row>
    <row r="162" spans="1:19" s="12" customFormat="1" ht="72" customHeight="1">
      <c r="A162" s="38" t="s">
        <v>507</v>
      </c>
      <c r="B162" s="38" t="s">
        <v>508</v>
      </c>
      <c r="C162" s="38" t="s">
        <v>509</v>
      </c>
      <c r="D162" s="38" t="s">
        <v>141</v>
      </c>
      <c r="E162" s="184" t="s">
        <v>142</v>
      </c>
      <c r="F162" s="185"/>
      <c r="G162" s="202" t="s">
        <v>143</v>
      </c>
      <c r="H162" s="227"/>
      <c r="I162" s="227"/>
      <c r="J162" s="228"/>
      <c r="K162" s="41">
        <v>2033</v>
      </c>
      <c r="L162" s="40">
        <v>800000</v>
      </c>
      <c r="M162" s="42"/>
      <c r="N162" s="36"/>
      <c r="O162" s="40"/>
      <c r="P162" s="101"/>
      <c r="Q162" s="101"/>
      <c r="R162" s="40">
        <f t="shared" si="2"/>
        <v>800000</v>
      </c>
      <c r="S162" s="21">
        <v>4</v>
      </c>
    </row>
    <row r="163" spans="1:19" s="12" customFormat="1" ht="72" customHeight="1">
      <c r="A163" s="38" t="s">
        <v>510</v>
      </c>
      <c r="B163" s="38" t="s">
        <v>511</v>
      </c>
      <c r="C163" s="38" t="s">
        <v>512</v>
      </c>
      <c r="D163" s="38" t="s">
        <v>141</v>
      </c>
      <c r="E163" s="184" t="s">
        <v>142</v>
      </c>
      <c r="F163" s="185"/>
      <c r="G163" s="202" t="s">
        <v>143</v>
      </c>
      <c r="H163" s="227"/>
      <c r="I163" s="227"/>
      <c r="J163" s="228"/>
      <c r="K163" s="41">
        <v>2033</v>
      </c>
      <c r="L163" s="40">
        <v>450000</v>
      </c>
      <c r="M163" s="42"/>
      <c r="N163" s="36"/>
      <c r="O163" s="40"/>
      <c r="P163" s="101"/>
      <c r="Q163" s="101"/>
      <c r="R163" s="40">
        <f t="shared" si="2"/>
        <v>450000</v>
      </c>
      <c r="S163" s="21">
        <v>4</v>
      </c>
    </row>
    <row r="164" spans="1:19" s="12" customFormat="1" ht="72" customHeight="1">
      <c r="A164" s="38" t="s">
        <v>513</v>
      </c>
      <c r="B164" s="38" t="s">
        <v>514</v>
      </c>
      <c r="C164" s="38" t="s">
        <v>515</v>
      </c>
      <c r="D164" s="38" t="s">
        <v>141</v>
      </c>
      <c r="E164" s="184" t="s">
        <v>142</v>
      </c>
      <c r="F164" s="185"/>
      <c r="G164" s="202" t="s">
        <v>143</v>
      </c>
      <c r="H164" s="227"/>
      <c r="I164" s="227"/>
      <c r="J164" s="228"/>
      <c r="K164" s="41">
        <v>2033</v>
      </c>
      <c r="L164" s="40">
        <v>20000000</v>
      </c>
      <c r="M164" s="42"/>
      <c r="N164" s="36"/>
      <c r="O164" s="40"/>
      <c r="P164" s="101"/>
      <c r="Q164" s="101"/>
      <c r="R164" s="40">
        <f t="shared" si="2"/>
        <v>20000000</v>
      </c>
      <c r="S164" s="21">
        <v>4</v>
      </c>
    </row>
    <row r="165" spans="1:19" s="12" customFormat="1" ht="72" customHeight="1">
      <c r="A165" s="38" t="s">
        <v>516</v>
      </c>
      <c r="B165" s="38" t="s">
        <v>517</v>
      </c>
      <c r="C165" s="38" t="s">
        <v>518</v>
      </c>
      <c r="D165" s="38" t="s">
        <v>141</v>
      </c>
      <c r="E165" s="184" t="s">
        <v>142</v>
      </c>
      <c r="F165" s="185"/>
      <c r="G165" s="202" t="s">
        <v>143</v>
      </c>
      <c r="H165" s="227"/>
      <c r="I165" s="227"/>
      <c r="J165" s="228"/>
      <c r="K165" s="41">
        <v>2033</v>
      </c>
      <c r="L165" s="40">
        <v>1200000</v>
      </c>
      <c r="M165" s="42"/>
      <c r="N165" s="36"/>
      <c r="O165" s="40"/>
      <c r="P165" s="101"/>
      <c r="Q165" s="101"/>
      <c r="R165" s="40">
        <f t="shared" si="2"/>
        <v>1200000</v>
      </c>
      <c r="S165" s="21">
        <v>4</v>
      </c>
    </row>
    <row r="166" spans="1:19" s="12" customFormat="1" ht="90" customHeight="1">
      <c r="A166" s="38" t="s">
        <v>519</v>
      </c>
      <c r="B166" s="38" t="s">
        <v>520</v>
      </c>
      <c r="C166" s="38" t="s">
        <v>518</v>
      </c>
      <c r="D166" s="38" t="s">
        <v>141</v>
      </c>
      <c r="E166" s="184" t="s">
        <v>142</v>
      </c>
      <c r="F166" s="185"/>
      <c r="G166" s="202" t="s">
        <v>143</v>
      </c>
      <c r="H166" s="227"/>
      <c r="I166" s="227"/>
      <c r="J166" s="228"/>
      <c r="K166" s="41">
        <v>2033</v>
      </c>
      <c r="L166" s="40">
        <v>1200000</v>
      </c>
      <c r="M166" s="42"/>
      <c r="N166" s="36"/>
      <c r="O166" s="40"/>
      <c r="P166" s="101"/>
      <c r="Q166" s="101"/>
      <c r="R166" s="40">
        <f t="shared" si="2"/>
        <v>1200000</v>
      </c>
      <c r="S166" s="21">
        <v>4</v>
      </c>
    </row>
    <row r="167" spans="1:19" s="12" customFormat="1" ht="72" customHeight="1">
      <c r="A167" s="38" t="s">
        <v>521</v>
      </c>
      <c r="B167" s="38" t="s">
        <v>522</v>
      </c>
      <c r="C167" s="38" t="s">
        <v>523</v>
      </c>
      <c r="D167" s="38" t="s">
        <v>141</v>
      </c>
      <c r="E167" s="184" t="s">
        <v>142</v>
      </c>
      <c r="F167" s="185"/>
      <c r="G167" s="202" t="s">
        <v>143</v>
      </c>
      <c r="H167" s="227"/>
      <c r="I167" s="227"/>
      <c r="J167" s="228"/>
      <c r="K167" s="41">
        <v>2033</v>
      </c>
      <c r="L167" s="40">
        <v>100000</v>
      </c>
      <c r="M167" s="42"/>
      <c r="N167" s="36"/>
      <c r="O167" s="40"/>
      <c r="P167" s="101"/>
      <c r="Q167" s="101"/>
      <c r="R167" s="40">
        <f t="shared" si="2"/>
        <v>100000</v>
      </c>
      <c r="S167" s="21">
        <v>4</v>
      </c>
    </row>
    <row r="168" spans="1:19" s="12" customFormat="1" ht="72" customHeight="1">
      <c r="A168" s="38" t="s">
        <v>524</v>
      </c>
      <c r="B168" s="38" t="s">
        <v>525</v>
      </c>
      <c r="C168" s="38" t="s">
        <v>523</v>
      </c>
      <c r="D168" s="38" t="s">
        <v>141</v>
      </c>
      <c r="E168" s="184" t="s">
        <v>142</v>
      </c>
      <c r="F168" s="185"/>
      <c r="G168" s="202" t="s">
        <v>143</v>
      </c>
      <c r="H168" s="227"/>
      <c r="I168" s="227"/>
      <c r="J168" s="228"/>
      <c r="K168" s="41">
        <v>2033</v>
      </c>
      <c r="L168" s="40">
        <v>100000</v>
      </c>
      <c r="M168" s="42"/>
      <c r="N168" s="36"/>
      <c r="O168" s="40"/>
      <c r="P168" s="101"/>
      <c r="Q168" s="101"/>
      <c r="R168" s="40">
        <f t="shared" si="2"/>
        <v>100000</v>
      </c>
      <c r="S168" s="21">
        <v>4</v>
      </c>
    </row>
    <row r="169" spans="1:19" s="12" customFormat="1" ht="72" customHeight="1">
      <c r="A169" s="38" t="s">
        <v>526</v>
      </c>
      <c r="B169" s="38" t="s">
        <v>527</v>
      </c>
      <c r="C169" s="38" t="s">
        <v>523</v>
      </c>
      <c r="D169" s="38" t="s">
        <v>141</v>
      </c>
      <c r="E169" s="184" t="s">
        <v>142</v>
      </c>
      <c r="F169" s="185"/>
      <c r="G169" s="202" t="s">
        <v>143</v>
      </c>
      <c r="H169" s="227"/>
      <c r="I169" s="227"/>
      <c r="J169" s="228"/>
      <c r="K169" s="41">
        <v>2033</v>
      </c>
      <c r="L169" s="40">
        <v>100000</v>
      </c>
      <c r="M169" s="42"/>
      <c r="N169" s="36"/>
      <c r="O169" s="40"/>
      <c r="P169" s="101"/>
      <c r="Q169" s="101"/>
      <c r="R169" s="40">
        <f t="shared" si="2"/>
        <v>100000</v>
      </c>
      <c r="S169" s="21">
        <v>4</v>
      </c>
    </row>
    <row r="170" spans="1:19" s="12" customFormat="1" ht="72" customHeight="1">
      <c r="A170" s="38" t="s">
        <v>528</v>
      </c>
      <c r="B170" s="38" t="s">
        <v>529</v>
      </c>
      <c r="C170" s="38" t="s">
        <v>530</v>
      </c>
      <c r="D170" s="38" t="s">
        <v>141</v>
      </c>
      <c r="E170" s="184" t="s">
        <v>142</v>
      </c>
      <c r="F170" s="185"/>
      <c r="G170" s="202" t="s">
        <v>143</v>
      </c>
      <c r="H170" s="227"/>
      <c r="I170" s="227"/>
      <c r="J170" s="228"/>
      <c r="K170" s="41">
        <v>2033</v>
      </c>
      <c r="L170" s="40">
        <v>4000000</v>
      </c>
      <c r="M170" s="42"/>
      <c r="N170" s="36"/>
      <c r="O170" s="40"/>
      <c r="P170" s="101"/>
      <c r="Q170" s="101"/>
      <c r="R170" s="40">
        <f t="shared" si="2"/>
        <v>4000000</v>
      </c>
      <c r="S170" s="21">
        <v>4</v>
      </c>
    </row>
    <row r="171" spans="1:19" s="12" customFormat="1" ht="72" customHeight="1">
      <c r="A171" s="38" t="s">
        <v>531</v>
      </c>
      <c r="B171" s="38" t="s">
        <v>532</v>
      </c>
      <c r="C171" s="38" t="s">
        <v>533</v>
      </c>
      <c r="D171" s="38" t="s">
        <v>141</v>
      </c>
      <c r="E171" s="184" t="s">
        <v>142</v>
      </c>
      <c r="F171" s="185"/>
      <c r="G171" s="202" t="s">
        <v>143</v>
      </c>
      <c r="H171" s="227"/>
      <c r="I171" s="227"/>
      <c r="J171" s="228"/>
      <c r="K171" s="41">
        <v>2033</v>
      </c>
      <c r="L171" s="40">
        <v>600000</v>
      </c>
      <c r="M171" s="42"/>
      <c r="N171" s="36"/>
      <c r="O171" s="40"/>
      <c r="P171" s="101"/>
      <c r="Q171" s="101"/>
      <c r="R171" s="40">
        <f t="shared" si="2"/>
        <v>600000</v>
      </c>
      <c r="S171" s="21">
        <v>4</v>
      </c>
    </row>
    <row r="172" spans="1:19" s="12" customFormat="1" ht="72" customHeight="1">
      <c r="A172" s="38" t="s">
        <v>732</v>
      </c>
      <c r="B172" s="38" t="s">
        <v>717</v>
      </c>
      <c r="C172" s="38" t="s">
        <v>718</v>
      </c>
      <c r="D172" s="38" t="s">
        <v>719</v>
      </c>
      <c r="E172" s="184" t="s">
        <v>720</v>
      </c>
      <c r="F172" s="185"/>
      <c r="G172" s="202" t="s">
        <v>721</v>
      </c>
      <c r="H172" s="227"/>
      <c r="I172" s="227"/>
      <c r="J172" s="228"/>
      <c r="K172" s="41">
        <v>2026</v>
      </c>
      <c r="L172" s="40">
        <v>80000</v>
      </c>
      <c r="M172" s="42"/>
      <c r="N172" s="36"/>
      <c r="O172" s="40">
        <f>L172</f>
        <v>80000</v>
      </c>
      <c r="P172" s="101"/>
      <c r="Q172" s="101"/>
      <c r="R172" s="40">
        <f t="shared" si="2"/>
        <v>0</v>
      </c>
      <c r="S172" s="21">
        <v>4</v>
      </c>
    </row>
    <row r="173" spans="1:19" s="12" customFormat="1" ht="72" customHeight="1">
      <c r="A173" s="38" t="s">
        <v>733</v>
      </c>
      <c r="B173" s="38" t="s">
        <v>722</v>
      </c>
      <c r="C173" s="38" t="s">
        <v>718</v>
      </c>
      <c r="D173" s="38" t="s">
        <v>719</v>
      </c>
      <c r="E173" s="184" t="s">
        <v>720</v>
      </c>
      <c r="F173" s="185"/>
      <c r="G173" s="202" t="s">
        <v>721</v>
      </c>
      <c r="H173" s="227"/>
      <c r="I173" s="227"/>
      <c r="J173" s="228"/>
      <c r="K173" s="41">
        <v>2026</v>
      </c>
      <c r="L173" s="40">
        <v>317975</v>
      </c>
      <c r="M173" s="42"/>
      <c r="N173" s="36"/>
      <c r="O173" s="40">
        <f t="shared" ref="O173:O175" si="3">L173</f>
        <v>317975</v>
      </c>
      <c r="P173" s="101"/>
      <c r="Q173" s="101"/>
      <c r="R173" s="40">
        <f t="shared" si="2"/>
        <v>0</v>
      </c>
      <c r="S173" s="21">
        <v>4</v>
      </c>
    </row>
    <row r="174" spans="1:19" s="12" customFormat="1" ht="72" customHeight="1">
      <c r="A174" s="38" t="s">
        <v>734</v>
      </c>
      <c r="B174" s="38" t="s">
        <v>723</v>
      </c>
      <c r="C174" s="38" t="s">
        <v>718</v>
      </c>
      <c r="D174" s="38" t="s">
        <v>719</v>
      </c>
      <c r="E174" s="184" t="s">
        <v>720</v>
      </c>
      <c r="F174" s="185"/>
      <c r="G174" s="202" t="s">
        <v>721</v>
      </c>
      <c r="H174" s="227"/>
      <c r="I174" s="227"/>
      <c r="J174" s="228"/>
      <c r="K174" s="41" t="s">
        <v>724</v>
      </c>
      <c r="L174" s="40">
        <v>5410438</v>
      </c>
      <c r="M174" s="42"/>
      <c r="N174" s="36"/>
      <c r="O174" s="40">
        <f t="shared" si="3"/>
        <v>5410438</v>
      </c>
      <c r="P174" s="101"/>
      <c r="Q174" s="101"/>
      <c r="R174" s="40">
        <f t="shared" si="2"/>
        <v>0</v>
      </c>
      <c r="S174" s="21">
        <v>4</v>
      </c>
    </row>
    <row r="175" spans="1:19" s="12" customFormat="1" ht="72" customHeight="1">
      <c r="A175" s="38" t="s">
        <v>735</v>
      </c>
      <c r="B175" s="38" t="s">
        <v>725</v>
      </c>
      <c r="C175" s="38" t="s">
        <v>718</v>
      </c>
      <c r="D175" s="38" t="s">
        <v>719</v>
      </c>
      <c r="E175" s="184" t="s">
        <v>720</v>
      </c>
      <c r="F175" s="185"/>
      <c r="G175" s="202" t="s">
        <v>721</v>
      </c>
      <c r="H175" s="227"/>
      <c r="I175" s="227"/>
      <c r="J175" s="228"/>
      <c r="K175" s="41" t="s">
        <v>726</v>
      </c>
      <c r="L175" s="40">
        <v>5200000</v>
      </c>
      <c r="M175" s="42"/>
      <c r="N175" s="36"/>
      <c r="O175" s="40">
        <f t="shared" si="3"/>
        <v>5200000</v>
      </c>
      <c r="P175" s="101"/>
      <c r="Q175" s="101"/>
      <c r="R175" s="40">
        <f t="shared" si="2"/>
        <v>0</v>
      </c>
      <c r="S175" s="21">
        <v>4</v>
      </c>
    </row>
    <row r="176" spans="1:19" s="12" customFormat="1" ht="72" customHeight="1">
      <c r="A176" s="38" t="s">
        <v>736</v>
      </c>
      <c r="B176" s="38" t="s">
        <v>727</v>
      </c>
      <c r="C176" s="38" t="s">
        <v>728</v>
      </c>
      <c r="D176" s="38" t="s">
        <v>719</v>
      </c>
      <c r="E176" s="184" t="s">
        <v>720</v>
      </c>
      <c r="F176" s="185"/>
      <c r="G176" s="202" t="s">
        <v>721</v>
      </c>
      <c r="H176" s="227"/>
      <c r="I176" s="227"/>
      <c r="J176" s="228"/>
      <c r="K176" s="41" t="s">
        <v>729</v>
      </c>
      <c r="L176" s="40">
        <v>1500000</v>
      </c>
      <c r="M176" s="42"/>
      <c r="N176" s="36"/>
      <c r="O176" s="40">
        <f t="shared" ref="O176:O177" si="4">L176</f>
        <v>1500000</v>
      </c>
      <c r="P176" s="101"/>
      <c r="Q176" s="101"/>
      <c r="R176" s="40">
        <f t="shared" ref="R176:R177" si="5">L176-M176-O176</f>
        <v>0</v>
      </c>
      <c r="S176" s="21">
        <v>4</v>
      </c>
    </row>
    <row r="177" spans="1:19" s="12" customFormat="1" ht="72" customHeight="1">
      <c r="A177" s="38" t="s">
        <v>737</v>
      </c>
      <c r="B177" s="38" t="s">
        <v>730</v>
      </c>
      <c r="C177" s="38" t="s">
        <v>718</v>
      </c>
      <c r="D177" s="38" t="s">
        <v>731</v>
      </c>
      <c r="E177" s="184" t="s">
        <v>720</v>
      </c>
      <c r="F177" s="185"/>
      <c r="G177" s="202" t="s">
        <v>721</v>
      </c>
      <c r="H177" s="227"/>
      <c r="I177" s="227"/>
      <c r="J177" s="228"/>
      <c r="K177" s="41">
        <v>2026</v>
      </c>
      <c r="L177" s="40">
        <v>100000</v>
      </c>
      <c r="M177" s="42"/>
      <c r="N177" s="36"/>
      <c r="O177" s="40">
        <f t="shared" si="4"/>
        <v>100000</v>
      </c>
      <c r="P177" s="101"/>
      <c r="Q177" s="101"/>
      <c r="R177" s="40">
        <f t="shared" si="5"/>
        <v>0</v>
      </c>
      <c r="S177" s="21">
        <v>4</v>
      </c>
    </row>
    <row r="178" spans="1:19" s="12" customFormat="1" ht="33.75" customHeight="1">
      <c r="A178" s="32"/>
      <c r="B178" s="32"/>
      <c r="C178" s="35"/>
      <c r="D178" s="32"/>
      <c r="E178" s="114"/>
      <c r="F178" s="115"/>
      <c r="G178" s="114"/>
      <c r="H178" s="116"/>
      <c r="I178" s="116"/>
      <c r="J178" s="115"/>
      <c r="K178" s="33"/>
      <c r="L178" s="34">
        <f>SUM(L108:L177)</f>
        <v>334530874</v>
      </c>
      <c r="M178" s="34">
        <f>SUM(M108:M177)</f>
        <v>26000</v>
      </c>
      <c r="N178" s="34"/>
      <c r="O178" s="34">
        <f>SUM(O108:O177)</f>
        <v>13102413</v>
      </c>
      <c r="P178" s="171"/>
      <c r="Q178" s="172"/>
      <c r="R178" s="34">
        <f>SUM(R108:R177)</f>
        <v>321402461</v>
      </c>
      <c r="S178" s="21">
        <v>5</v>
      </c>
    </row>
    <row r="179" spans="1:19" s="12" customFormat="1" ht="42" customHeight="1">
      <c r="A179" s="225" t="s">
        <v>1218</v>
      </c>
      <c r="B179" s="226"/>
      <c r="C179" s="181" t="s">
        <v>74</v>
      </c>
      <c r="D179" s="182"/>
      <c r="E179" s="182"/>
      <c r="F179" s="182"/>
      <c r="G179" s="182"/>
      <c r="H179" s="182"/>
      <c r="I179" s="182"/>
      <c r="J179" s="182"/>
      <c r="K179" s="182"/>
      <c r="L179" s="182"/>
      <c r="M179" s="182"/>
      <c r="N179" s="182"/>
      <c r="O179" s="182"/>
      <c r="P179" s="182"/>
      <c r="Q179" s="182"/>
      <c r="R179" s="183"/>
      <c r="S179" s="26">
        <v>3</v>
      </c>
    </row>
    <row r="180" spans="1:19" s="12" customFormat="1" ht="42" customHeight="1">
      <c r="A180" s="222" t="s">
        <v>1219</v>
      </c>
      <c r="B180" s="222" t="s">
        <v>85</v>
      </c>
      <c r="C180" s="25"/>
      <c r="D180" s="25" t="s">
        <v>5</v>
      </c>
      <c r="E180" s="121" t="s">
        <v>6</v>
      </c>
      <c r="F180" s="123"/>
      <c r="G180" s="121" t="s">
        <v>6</v>
      </c>
      <c r="H180" s="122"/>
      <c r="I180" s="122"/>
      <c r="J180" s="123"/>
      <c r="K180" s="25" t="s">
        <v>11</v>
      </c>
      <c r="L180" s="121" t="s">
        <v>8</v>
      </c>
      <c r="M180" s="122"/>
      <c r="N180" s="122"/>
      <c r="O180" s="122"/>
      <c r="P180" s="122"/>
      <c r="Q180" s="122"/>
      <c r="R180" s="123"/>
      <c r="S180" s="26">
        <v>3</v>
      </c>
    </row>
    <row r="181" spans="1:19" s="12" customFormat="1" ht="42" customHeight="1">
      <c r="A181" s="223"/>
      <c r="B181" s="223"/>
      <c r="C181" s="25" t="s">
        <v>9</v>
      </c>
      <c r="D181" s="25">
        <v>2026</v>
      </c>
      <c r="E181" s="121">
        <v>2029</v>
      </c>
      <c r="F181" s="123"/>
      <c r="G181" s="121">
        <v>2033</v>
      </c>
      <c r="H181" s="122"/>
      <c r="I181" s="122"/>
      <c r="J181" s="123"/>
      <c r="K181" s="25">
        <v>2037</v>
      </c>
      <c r="L181" s="216" t="s">
        <v>141</v>
      </c>
      <c r="M181" s="217"/>
      <c r="N181" s="217"/>
      <c r="O181" s="217"/>
      <c r="P181" s="217"/>
      <c r="Q181" s="217"/>
      <c r="R181" s="218"/>
      <c r="S181" s="26">
        <v>3</v>
      </c>
    </row>
    <row r="182" spans="1:19" s="12" customFormat="1" ht="42" customHeight="1">
      <c r="A182" s="224"/>
      <c r="B182" s="224"/>
      <c r="C182" s="25" t="s">
        <v>10</v>
      </c>
      <c r="D182" s="25"/>
      <c r="E182" s="121"/>
      <c r="F182" s="123"/>
      <c r="G182" s="121"/>
      <c r="H182" s="122"/>
      <c r="I182" s="122"/>
      <c r="J182" s="123"/>
      <c r="K182" s="25"/>
      <c r="L182" s="219"/>
      <c r="M182" s="220"/>
      <c r="N182" s="220"/>
      <c r="O182" s="220"/>
      <c r="P182" s="220"/>
      <c r="Q182" s="220"/>
      <c r="R182" s="221"/>
      <c r="S182" s="26">
        <v>3</v>
      </c>
    </row>
    <row r="183" spans="1:19" s="12" customFormat="1" ht="42" customHeight="1">
      <c r="A183" s="25" t="s">
        <v>12</v>
      </c>
      <c r="B183" s="181" t="s">
        <v>1034</v>
      </c>
      <c r="C183" s="182"/>
      <c r="D183" s="182"/>
      <c r="E183" s="182"/>
      <c r="F183" s="182"/>
      <c r="G183" s="182"/>
      <c r="H183" s="182"/>
      <c r="I183" s="182"/>
      <c r="J183" s="182"/>
      <c r="K183" s="182"/>
      <c r="L183" s="182"/>
      <c r="M183" s="182"/>
      <c r="N183" s="182"/>
      <c r="O183" s="182"/>
      <c r="P183" s="182"/>
      <c r="Q183" s="182"/>
      <c r="R183" s="183"/>
      <c r="S183" s="26">
        <v>3</v>
      </c>
    </row>
    <row r="184" spans="1:19" s="12" customFormat="1" ht="18" customHeight="1">
      <c r="A184" s="234" t="s">
        <v>534</v>
      </c>
      <c r="B184" s="184" t="s">
        <v>13</v>
      </c>
      <c r="C184" s="184" t="s">
        <v>14</v>
      </c>
      <c r="D184" s="184" t="s">
        <v>8</v>
      </c>
      <c r="E184" s="184" t="s">
        <v>15</v>
      </c>
      <c r="F184" s="211"/>
      <c r="G184" s="184" t="s">
        <v>16</v>
      </c>
      <c r="H184" s="235"/>
      <c r="I184" s="235"/>
      <c r="J184" s="211"/>
      <c r="K184" s="150" t="s">
        <v>17</v>
      </c>
      <c r="L184" s="124" t="s">
        <v>18</v>
      </c>
      <c r="M184" s="101" t="s">
        <v>19</v>
      </c>
      <c r="N184" s="101"/>
      <c r="O184" s="101"/>
      <c r="P184" s="101"/>
      <c r="Q184" s="101"/>
      <c r="R184" s="101"/>
      <c r="S184" s="21">
        <v>4</v>
      </c>
    </row>
    <row r="185" spans="1:19" s="12" customFormat="1" ht="18" customHeight="1">
      <c r="A185" s="196"/>
      <c r="B185" s="196"/>
      <c r="C185" s="196"/>
      <c r="D185" s="196"/>
      <c r="E185" s="212"/>
      <c r="F185" s="213"/>
      <c r="G185" s="212"/>
      <c r="H185" s="236"/>
      <c r="I185" s="236"/>
      <c r="J185" s="213"/>
      <c r="K185" s="198"/>
      <c r="L185" s="200"/>
      <c r="M185" s="124" t="s">
        <v>20</v>
      </c>
      <c r="N185" s="124"/>
      <c r="O185" s="101" t="s">
        <v>21</v>
      </c>
      <c r="P185" s="101"/>
      <c r="Q185" s="101"/>
      <c r="R185" s="124" t="s">
        <v>22</v>
      </c>
      <c r="S185" s="21">
        <v>4</v>
      </c>
    </row>
    <row r="186" spans="1:19" s="12" customFormat="1" ht="18" customHeight="1">
      <c r="A186" s="196"/>
      <c r="B186" s="197"/>
      <c r="C186" s="197"/>
      <c r="D186" s="197"/>
      <c r="E186" s="214"/>
      <c r="F186" s="215"/>
      <c r="G186" s="214"/>
      <c r="H186" s="237"/>
      <c r="I186" s="237"/>
      <c r="J186" s="215"/>
      <c r="K186" s="199"/>
      <c r="L186" s="201"/>
      <c r="M186" s="36" t="s">
        <v>23</v>
      </c>
      <c r="N186" s="36" t="s">
        <v>24</v>
      </c>
      <c r="O186" s="36" t="s">
        <v>23</v>
      </c>
      <c r="P186" s="101" t="s">
        <v>25</v>
      </c>
      <c r="Q186" s="101"/>
      <c r="R186" s="124"/>
      <c r="S186" s="21">
        <v>4</v>
      </c>
    </row>
    <row r="187" spans="1:19" s="12" customFormat="1" ht="90">
      <c r="A187" s="197"/>
      <c r="B187" s="38" t="s">
        <v>535</v>
      </c>
      <c r="C187" s="38" t="s">
        <v>536</v>
      </c>
      <c r="D187" s="38" t="s">
        <v>141</v>
      </c>
      <c r="E187" s="184" t="s">
        <v>142</v>
      </c>
      <c r="F187" s="185"/>
      <c r="G187" s="184"/>
      <c r="H187" s="186"/>
      <c r="I187" s="186"/>
      <c r="J187" s="185"/>
      <c r="K187" s="41">
        <v>2026</v>
      </c>
      <c r="L187" s="36">
        <v>150963</v>
      </c>
      <c r="M187" s="36">
        <v>150963</v>
      </c>
      <c r="N187" s="40"/>
      <c r="O187" s="40"/>
      <c r="P187" s="99"/>
      <c r="Q187" s="127"/>
      <c r="R187" s="40">
        <f t="shared" ref="R187:R234" si="6">L187-M187-O187</f>
        <v>0</v>
      </c>
      <c r="S187" s="21">
        <v>4</v>
      </c>
    </row>
    <row r="188" spans="1:19" s="12" customFormat="1" ht="90">
      <c r="A188" s="38" t="s">
        <v>537</v>
      </c>
      <c r="B188" s="38" t="s">
        <v>538</v>
      </c>
      <c r="C188" s="38" t="s">
        <v>539</v>
      </c>
      <c r="D188" s="38" t="s">
        <v>141</v>
      </c>
      <c r="E188" s="184" t="s">
        <v>142</v>
      </c>
      <c r="F188" s="185"/>
      <c r="G188" s="184" t="s">
        <v>143</v>
      </c>
      <c r="H188" s="186"/>
      <c r="I188" s="186"/>
      <c r="J188" s="185"/>
      <c r="K188" s="41">
        <v>2027</v>
      </c>
      <c r="L188" s="36">
        <v>1550000</v>
      </c>
      <c r="M188" s="36"/>
      <c r="N188" s="36"/>
      <c r="O188" s="36"/>
      <c r="P188" s="101"/>
      <c r="Q188" s="127"/>
      <c r="R188" s="40">
        <f t="shared" si="6"/>
        <v>1550000</v>
      </c>
      <c r="S188" s="21">
        <v>4</v>
      </c>
    </row>
    <row r="189" spans="1:19" s="12" customFormat="1" ht="72">
      <c r="A189" s="38" t="s">
        <v>540</v>
      </c>
      <c r="B189" s="38" t="s">
        <v>541</v>
      </c>
      <c r="C189" s="38" t="s">
        <v>542</v>
      </c>
      <c r="D189" s="38" t="s">
        <v>141</v>
      </c>
      <c r="E189" s="184" t="s">
        <v>142</v>
      </c>
      <c r="F189" s="185"/>
      <c r="G189" s="184"/>
      <c r="H189" s="186"/>
      <c r="I189" s="186"/>
      <c r="J189" s="185"/>
      <c r="K189" s="41">
        <v>2026</v>
      </c>
      <c r="L189" s="36">
        <v>59121</v>
      </c>
      <c r="M189" s="36">
        <v>59121</v>
      </c>
      <c r="N189" s="36"/>
      <c r="O189" s="36"/>
      <c r="P189" s="101"/>
      <c r="Q189" s="127"/>
      <c r="R189" s="40">
        <f t="shared" si="6"/>
        <v>0</v>
      </c>
      <c r="S189" s="21">
        <v>4</v>
      </c>
    </row>
    <row r="190" spans="1:19" s="12" customFormat="1" ht="72">
      <c r="A190" s="38" t="s">
        <v>543</v>
      </c>
      <c r="B190" s="38" t="s">
        <v>544</v>
      </c>
      <c r="C190" s="38" t="s">
        <v>542</v>
      </c>
      <c r="D190" s="38" t="s">
        <v>141</v>
      </c>
      <c r="E190" s="184" t="s">
        <v>142</v>
      </c>
      <c r="F190" s="185"/>
      <c r="G190" s="184" t="s">
        <v>143</v>
      </c>
      <c r="H190" s="186"/>
      <c r="I190" s="186"/>
      <c r="J190" s="185"/>
      <c r="K190" s="41">
        <v>2027</v>
      </c>
      <c r="L190" s="36">
        <v>1000000</v>
      </c>
      <c r="M190" s="36">
        <v>50000</v>
      </c>
      <c r="N190" s="36"/>
      <c r="O190" s="40">
        <v>950000</v>
      </c>
      <c r="P190" s="101"/>
      <c r="Q190" s="127"/>
      <c r="R190" s="40">
        <f t="shared" si="6"/>
        <v>0</v>
      </c>
      <c r="S190" s="21">
        <v>4</v>
      </c>
    </row>
    <row r="191" spans="1:19" s="12" customFormat="1" ht="72">
      <c r="A191" s="38" t="s">
        <v>545</v>
      </c>
      <c r="B191" s="38" t="s">
        <v>546</v>
      </c>
      <c r="C191" s="38" t="s">
        <v>542</v>
      </c>
      <c r="D191" s="38" t="s">
        <v>141</v>
      </c>
      <c r="E191" s="184" t="s">
        <v>142</v>
      </c>
      <c r="F191" s="185"/>
      <c r="G191" s="184" t="s">
        <v>143</v>
      </c>
      <c r="H191" s="186"/>
      <c r="I191" s="186"/>
      <c r="J191" s="185"/>
      <c r="K191" s="41">
        <v>2027</v>
      </c>
      <c r="L191" s="36">
        <v>60000</v>
      </c>
      <c r="M191" s="36">
        <v>3000</v>
      </c>
      <c r="N191" s="36"/>
      <c r="O191" s="36">
        <v>57000</v>
      </c>
      <c r="P191" s="124"/>
      <c r="Q191" s="127"/>
      <c r="R191" s="40">
        <f t="shared" si="6"/>
        <v>0</v>
      </c>
      <c r="S191" s="21">
        <v>4</v>
      </c>
    </row>
    <row r="192" spans="1:19" s="12" customFormat="1" ht="72">
      <c r="A192" s="38" t="s">
        <v>547</v>
      </c>
      <c r="B192" s="38" t="s">
        <v>548</v>
      </c>
      <c r="C192" s="38" t="s">
        <v>549</v>
      </c>
      <c r="D192" s="38" t="s">
        <v>141</v>
      </c>
      <c r="E192" s="184" t="s">
        <v>142</v>
      </c>
      <c r="F192" s="185"/>
      <c r="G192" s="184" t="s">
        <v>143</v>
      </c>
      <c r="H192" s="186"/>
      <c r="I192" s="186"/>
      <c r="J192" s="185"/>
      <c r="K192" s="41">
        <v>2028</v>
      </c>
      <c r="L192" s="36">
        <v>835000</v>
      </c>
      <c r="M192" s="36">
        <v>41750</v>
      </c>
      <c r="N192" s="36"/>
      <c r="O192" s="36">
        <v>793250</v>
      </c>
      <c r="P192" s="124"/>
      <c r="Q192" s="127"/>
      <c r="R192" s="40">
        <f t="shared" si="6"/>
        <v>0</v>
      </c>
      <c r="S192" s="21">
        <v>4</v>
      </c>
    </row>
    <row r="193" spans="1:19" s="12" customFormat="1" ht="72">
      <c r="A193" s="38" t="s">
        <v>550</v>
      </c>
      <c r="B193" s="38" t="s">
        <v>544</v>
      </c>
      <c r="C193" s="38" t="s">
        <v>542</v>
      </c>
      <c r="D193" s="38" t="s">
        <v>141</v>
      </c>
      <c r="E193" s="184" t="s">
        <v>142</v>
      </c>
      <c r="F193" s="185"/>
      <c r="G193" s="184" t="s">
        <v>143</v>
      </c>
      <c r="H193" s="186"/>
      <c r="I193" s="186"/>
      <c r="J193" s="185"/>
      <c r="K193" s="41">
        <v>2028</v>
      </c>
      <c r="L193" s="36">
        <v>850000</v>
      </c>
      <c r="M193" s="36">
        <v>42500</v>
      </c>
      <c r="N193" s="36"/>
      <c r="O193" s="36">
        <v>807500</v>
      </c>
      <c r="P193" s="101"/>
      <c r="Q193" s="127"/>
      <c r="R193" s="40">
        <f t="shared" si="6"/>
        <v>0</v>
      </c>
      <c r="S193" s="21">
        <v>4</v>
      </c>
    </row>
    <row r="194" spans="1:19" s="12" customFormat="1" ht="90">
      <c r="A194" s="38" t="s">
        <v>551</v>
      </c>
      <c r="B194" s="38" t="s">
        <v>552</v>
      </c>
      <c r="C194" s="38" t="s">
        <v>553</v>
      </c>
      <c r="D194" s="38" t="s">
        <v>141</v>
      </c>
      <c r="E194" s="184" t="s">
        <v>142</v>
      </c>
      <c r="F194" s="185"/>
      <c r="G194" s="184" t="s">
        <v>143</v>
      </c>
      <c r="H194" s="186"/>
      <c r="I194" s="186"/>
      <c r="J194" s="185"/>
      <c r="K194" s="41">
        <v>2029</v>
      </c>
      <c r="L194" s="36">
        <v>300000</v>
      </c>
      <c r="M194" s="46"/>
      <c r="N194" s="36"/>
      <c r="O194" s="36"/>
      <c r="P194" s="101"/>
      <c r="Q194" s="101"/>
      <c r="R194" s="40">
        <f t="shared" si="6"/>
        <v>300000</v>
      </c>
      <c r="S194" s="21">
        <v>4</v>
      </c>
    </row>
    <row r="195" spans="1:19" s="12" customFormat="1" ht="90">
      <c r="A195" s="38" t="s">
        <v>554</v>
      </c>
      <c r="B195" s="38" t="s">
        <v>555</v>
      </c>
      <c r="C195" s="38" t="s">
        <v>556</v>
      </c>
      <c r="D195" s="38" t="s">
        <v>141</v>
      </c>
      <c r="E195" s="184" t="s">
        <v>142</v>
      </c>
      <c r="F195" s="185"/>
      <c r="G195" s="184" t="s">
        <v>143</v>
      </c>
      <c r="H195" s="186"/>
      <c r="I195" s="186"/>
      <c r="J195" s="185"/>
      <c r="K195" s="41">
        <v>2029</v>
      </c>
      <c r="L195" s="36">
        <v>600000</v>
      </c>
      <c r="M195" s="36"/>
      <c r="N195" s="36"/>
      <c r="O195" s="36"/>
      <c r="P195" s="101"/>
      <c r="Q195" s="127"/>
      <c r="R195" s="40">
        <f t="shared" si="6"/>
        <v>600000</v>
      </c>
      <c r="S195" s="21">
        <v>4</v>
      </c>
    </row>
    <row r="196" spans="1:19" s="12" customFormat="1" ht="90">
      <c r="A196" s="38" t="s">
        <v>557</v>
      </c>
      <c r="B196" s="38" t="s">
        <v>558</v>
      </c>
      <c r="C196" s="38" t="s">
        <v>559</v>
      </c>
      <c r="D196" s="38" t="s">
        <v>141</v>
      </c>
      <c r="E196" s="184" t="s">
        <v>142</v>
      </c>
      <c r="F196" s="185"/>
      <c r="G196" s="184" t="s">
        <v>143</v>
      </c>
      <c r="H196" s="186"/>
      <c r="I196" s="186"/>
      <c r="J196" s="185"/>
      <c r="K196" s="41">
        <v>2029</v>
      </c>
      <c r="L196" s="36">
        <v>200000</v>
      </c>
      <c r="M196" s="36"/>
      <c r="N196" s="36"/>
      <c r="O196" s="36"/>
      <c r="P196" s="101"/>
      <c r="Q196" s="127"/>
      <c r="R196" s="40">
        <f t="shared" si="6"/>
        <v>200000</v>
      </c>
      <c r="S196" s="21">
        <v>4</v>
      </c>
    </row>
    <row r="197" spans="1:19" s="12" customFormat="1" ht="90">
      <c r="A197" s="38" t="s">
        <v>560</v>
      </c>
      <c r="B197" s="38" t="s">
        <v>561</v>
      </c>
      <c r="C197" s="38" t="s">
        <v>559</v>
      </c>
      <c r="D197" s="38" t="s">
        <v>141</v>
      </c>
      <c r="E197" s="184" t="s">
        <v>142</v>
      </c>
      <c r="F197" s="185"/>
      <c r="G197" s="184" t="s">
        <v>143</v>
      </c>
      <c r="H197" s="186"/>
      <c r="I197" s="186"/>
      <c r="J197" s="185"/>
      <c r="K197" s="41">
        <v>2029</v>
      </c>
      <c r="L197" s="36">
        <v>200000</v>
      </c>
      <c r="M197" s="36"/>
      <c r="N197" s="36"/>
      <c r="O197" s="36"/>
      <c r="P197" s="101"/>
      <c r="Q197" s="127"/>
      <c r="R197" s="40">
        <f t="shared" si="6"/>
        <v>200000</v>
      </c>
      <c r="S197" s="21">
        <v>4</v>
      </c>
    </row>
    <row r="198" spans="1:19" s="12" customFormat="1" ht="90">
      <c r="A198" s="38" t="s">
        <v>562</v>
      </c>
      <c r="B198" s="38" t="s">
        <v>563</v>
      </c>
      <c r="C198" s="38" t="s">
        <v>564</v>
      </c>
      <c r="D198" s="38" t="s">
        <v>141</v>
      </c>
      <c r="E198" s="184" t="s">
        <v>142</v>
      </c>
      <c r="F198" s="185"/>
      <c r="G198" s="184" t="s">
        <v>143</v>
      </c>
      <c r="H198" s="186"/>
      <c r="I198" s="186"/>
      <c r="J198" s="185"/>
      <c r="K198" s="41">
        <v>2029</v>
      </c>
      <c r="L198" s="36">
        <v>850000</v>
      </c>
      <c r="M198" s="36"/>
      <c r="N198" s="36"/>
      <c r="O198" s="36"/>
      <c r="P198" s="101"/>
      <c r="Q198" s="127"/>
      <c r="R198" s="40">
        <f t="shared" si="6"/>
        <v>850000</v>
      </c>
      <c r="S198" s="21">
        <v>4</v>
      </c>
    </row>
    <row r="199" spans="1:19" s="12" customFormat="1" ht="90">
      <c r="A199" s="38" t="s">
        <v>565</v>
      </c>
      <c r="B199" s="38" t="s">
        <v>566</v>
      </c>
      <c r="C199" s="38" t="s">
        <v>567</v>
      </c>
      <c r="D199" s="38" t="s">
        <v>141</v>
      </c>
      <c r="E199" s="184" t="s">
        <v>142</v>
      </c>
      <c r="F199" s="185"/>
      <c r="G199" s="184" t="s">
        <v>143</v>
      </c>
      <c r="H199" s="186"/>
      <c r="I199" s="186"/>
      <c r="J199" s="185"/>
      <c r="K199" s="41">
        <v>2029</v>
      </c>
      <c r="L199" s="36">
        <v>90000</v>
      </c>
      <c r="M199" s="36"/>
      <c r="N199" s="36"/>
      <c r="O199" s="36"/>
      <c r="P199" s="101"/>
      <c r="Q199" s="127"/>
      <c r="R199" s="40">
        <f t="shared" si="6"/>
        <v>90000</v>
      </c>
      <c r="S199" s="21">
        <v>4</v>
      </c>
    </row>
    <row r="200" spans="1:19" s="12" customFormat="1" ht="72">
      <c r="A200" s="38" t="s">
        <v>568</v>
      </c>
      <c r="B200" s="38" t="s">
        <v>569</v>
      </c>
      <c r="C200" s="38" t="s">
        <v>570</v>
      </c>
      <c r="D200" s="38" t="s">
        <v>141</v>
      </c>
      <c r="E200" s="184" t="s">
        <v>142</v>
      </c>
      <c r="F200" s="185"/>
      <c r="G200" s="184" t="s">
        <v>143</v>
      </c>
      <c r="H200" s="186"/>
      <c r="I200" s="186"/>
      <c r="J200" s="185"/>
      <c r="K200" s="41">
        <v>2029</v>
      </c>
      <c r="L200" s="45">
        <v>60000</v>
      </c>
      <c r="M200" s="45"/>
      <c r="N200" s="45"/>
      <c r="O200" s="45"/>
      <c r="P200" s="101"/>
      <c r="Q200" s="127"/>
      <c r="R200" s="40">
        <f t="shared" si="6"/>
        <v>60000</v>
      </c>
      <c r="S200" s="21">
        <v>4</v>
      </c>
    </row>
    <row r="201" spans="1:19" s="12" customFormat="1" ht="72">
      <c r="A201" s="38" t="s">
        <v>571</v>
      </c>
      <c r="B201" s="38" t="s">
        <v>572</v>
      </c>
      <c r="C201" s="38" t="s">
        <v>542</v>
      </c>
      <c r="D201" s="38" t="s">
        <v>141</v>
      </c>
      <c r="E201" s="184" t="s">
        <v>142</v>
      </c>
      <c r="F201" s="185"/>
      <c r="G201" s="184" t="s">
        <v>143</v>
      </c>
      <c r="H201" s="186"/>
      <c r="I201" s="186"/>
      <c r="J201" s="185"/>
      <c r="K201" s="41">
        <v>2029</v>
      </c>
      <c r="L201" s="45">
        <v>120000</v>
      </c>
      <c r="M201" s="45"/>
      <c r="N201" s="45"/>
      <c r="O201" s="45"/>
      <c r="P201" s="101"/>
      <c r="Q201" s="127"/>
      <c r="R201" s="40">
        <f t="shared" si="6"/>
        <v>120000</v>
      </c>
      <c r="S201" s="21">
        <v>4</v>
      </c>
    </row>
    <row r="202" spans="1:19" s="12" customFormat="1" ht="72">
      <c r="A202" s="38" t="s">
        <v>573</v>
      </c>
      <c r="B202" s="38" t="s">
        <v>574</v>
      </c>
      <c r="C202" s="38" t="s">
        <v>575</v>
      </c>
      <c r="D202" s="38" t="s">
        <v>141</v>
      </c>
      <c r="E202" s="184" t="s">
        <v>142</v>
      </c>
      <c r="F202" s="185"/>
      <c r="G202" s="184" t="s">
        <v>143</v>
      </c>
      <c r="H202" s="186"/>
      <c r="I202" s="186"/>
      <c r="J202" s="185"/>
      <c r="K202" s="41">
        <v>2029</v>
      </c>
      <c r="L202" s="45">
        <v>60000</v>
      </c>
      <c r="M202" s="45"/>
      <c r="N202" s="45"/>
      <c r="O202" s="45"/>
      <c r="P202" s="101"/>
      <c r="Q202" s="127"/>
      <c r="R202" s="40">
        <f t="shared" si="6"/>
        <v>60000</v>
      </c>
      <c r="S202" s="21">
        <v>4</v>
      </c>
    </row>
    <row r="203" spans="1:19" s="12" customFormat="1" ht="72">
      <c r="A203" s="38" t="s">
        <v>576</v>
      </c>
      <c r="B203" s="38" t="s">
        <v>577</v>
      </c>
      <c r="C203" s="38" t="s">
        <v>542</v>
      </c>
      <c r="D203" s="38" t="s">
        <v>141</v>
      </c>
      <c r="E203" s="184" t="s">
        <v>142</v>
      </c>
      <c r="F203" s="185"/>
      <c r="G203" s="184" t="s">
        <v>143</v>
      </c>
      <c r="H203" s="186"/>
      <c r="I203" s="186"/>
      <c r="J203" s="185"/>
      <c r="K203" s="41">
        <v>2029</v>
      </c>
      <c r="L203" s="45">
        <v>994201</v>
      </c>
      <c r="M203" s="45"/>
      <c r="N203" s="45"/>
      <c r="O203" s="45"/>
      <c r="P203" s="101"/>
      <c r="Q203" s="127"/>
      <c r="R203" s="40">
        <f t="shared" si="6"/>
        <v>994201</v>
      </c>
      <c r="S203" s="21">
        <v>4</v>
      </c>
    </row>
    <row r="204" spans="1:19" s="12" customFormat="1" ht="90">
      <c r="A204" s="38" t="s">
        <v>578</v>
      </c>
      <c r="B204" s="38" t="s">
        <v>579</v>
      </c>
      <c r="C204" s="38" t="s">
        <v>580</v>
      </c>
      <c r="D204" s="38" t="s">
        <v>141</v>
      </c>
      <c r="E204" s="184" t="s">
        <v>142</v>
      </c>
      <c r="F204" s="185"/>
      <c r="G204" s="184" t="s">
        <v>143</v>
      </c>
      <c r="H204" s="186"/>
      <c r="I204" s="186"/>
      <c r="J204" s="185"/>
      <c r="K204" s="41">
        <v>2029</v>
      </c>
      <c r="L204" s="36">
        <v>400000</v>
      </c>
      <c r="M204" s="36"/>
      <c r="N204" s="36"/>
      <c r="O204" s="36"/>
      <c r="P204" s="101"/>
      <c r="Q204" s="127"/>
      <c r="R204" s="40">
        <f t="shared" si="6"/>
        <v>400000</v>
      </c>
      <c r="S204" s="21">
        <v>4</v>
      </c>
    </row>
    <row r="205" spans="1:19" s="12" customFormat="1" ht="90">
      <c r="A205" s="38" t="s">
        <v>581</v>
      </c>
      <c r="B205" s="38" t="s">
        <v>582</v>
      </c>
      <c r="C205" s="38" t="s">
        <v>583</v>
      </c>
      <c r="D205" s="38" t="s">
        <v>141</v>
      </c>
      <c r="E205" s="184" t="s">
        <v>142</v>
      </c>
      <c r="F205" s="185"/>
      <c r="G205" s="184" t="s">
        <v>143</v>
      </c>
      <c r="H205" s="186"/>
      <c r="I205" s="186"/>
      <c r="J205" s="185"/>
      <c r="K205" s="41">
        <v>2029</v>
      </c>
      <c r="L205" s="36">
        <v>400000</v>
      </c>
      <c r="M205" s="36"/>
      <c r="N205" s="36"/>
      <c r="O205" s="36"/>
      <c r="P205" s="101"/>
      <c r="Q205" s="127"/>
      <c r="R205" s="40">
        <f t="shared" si="6"/>
        <v>400000</v>
      </c>
      <c r="S205" s="21">
        <v>4</v>
      </c>
    </row>
    <row r="206" spans="1:19" s="12" customFormat="1" ht="90">
      <c r="A206" s="38" t="s">
        <v>584</v>
      </c>
      <c r="B206" s="38" t="s">
        <v>585</v>
      </c>
      <c r="C206" s="38" t="s">
        <v>586</v>
      </c>
      <c r="D206" s="38" t="s">
        <v>141</v>
      </c>
      <c r="E206" s="184" t="s">
        <v>142</v>
      </c>
      <c r="F206" s="185"/>
      <c r="G206" s="184" t="s">
        <v>143</v>
      </c>
      <c r="H206" s="186"/>
      <c r="I206" s="186"/>
      <c r="J206" s="185"/>
      <c r="K206" s="41">
        <v>2029</v>
      </c>
      <c r="L206" s="36">
        <v>450000</v>
      </c>
      <c r="M206" s="36"/>
      <c r="N206" s="36"/>
      <c r="O206" s="36"/>
      <c r="P206" s="101"/>
      <c r="Q206" s="127"/>
      <c r="R206" s="40">
        <f t="shared" si="6"/>
        <v>450000</v>
      </c>
      <c r="S206" s="21">
        <v>4</v>
      </c>
    </row>
    <row r="207" spans="1:19" s="12" customFormat="1" ht="90">
      <c r="A207" s="38" t="s">
        <v>587</v>
      </c>
      <c r="B207" s="38" t="s">
        <v>588</v>
      </c>
      <c r="C207" s="38" t="s">
        <v>589</v>
      </c>
      <c r="D207" s="38" t="s">
        <v>141</v>
      </c>
      <c r="E207" s="184" t="s">
        <v>142</v>
      </c>
      <c r="F207" s="185"/>
      <c r="G207" s="184" t="s">
        <v>143</v>
      </c>
      <c r="H207" s="186"/>
      <c r="I207" s="186"/>
      <c r="J207" s="185"/>
      <c r="K207" s="41">
        <v>2029</v>
      </c>
      <c r="L207" s="36">
        <v>100000</v>
      </c>
      <c r="M207" s="36"/>
      <c r="N207" s="36"/>
      <c r="O207" s="36"/>
      <c r="P207" s="101"/>
      <c r="Q207" s="127"/>
      <c r="R207" s="40">
        <f t="shared" si="6"/>
        <v>100000</v>
      </c>
      <c r="S207" s="21">
        <v>4</v>
      </c>
    </row>
    <row r="208" spans="1:19" s="12" customFormat="1" ht="90">
      <c r="A208" s="38" t="s">
        <v>590</v>
      </c>
      <c r="B208" s="38" t="s">
        <v>591</v>
      </c>
      <c r="C208" s="38" t="s">
        <v>592</v>
      </c>
      <c r="D208" s="38" t="s">
        <v>141</v>
      </c>
      <c r="E208" s="184" t="s">
        <v>142</v>
      </c>
      <c r="F208" s="185"/>
      <c r="G208" s="184" t="s">
        <v>143</v>
      </c>
      <c r="H208" s="186"/>
      <c r="I208" s="186"/>
      <c r="J208" s="185"/>
      <c r="K208" s="41">
        <v>2029</v>
      </c>
      <c r="L208" s="36">
        <v>200000</v>
      </c>
      <c r="M208" s="36"/>
      <c r="N208" s="36"/>
      <c r="O208" s="36"/>
      <c r="P208" s="101"/>
      <c r="Q208" s="127"/>
      <c r="R208" s="40">
        <f t="shared" si="6"/>
        <v>200000</v>
      </c>
      <c r="S208" s="21">
        <v>4</v>
      </c>
    </row>
    <row r="209" spans="1:19" s="12" customFormat="1" ht="90">
      <c r="A209" s="38" t="s">
        <v>593</v>
      </c>
      <c r="B209" s="38" t="s">
        <v>594</v>
      </c>
      <c r="C209" s="38" t="s">
        <v>595</v>
      </c>
      <c r="D209" s="38" t="s">
        <v>141</v>
      </c>
      <c r="E209" s="184" t="s">
        <v>142</v>
      </c>
      <c r="F209" s="185"/>
      <c r="G209" s="184" t="s">
        <v>143</v>
      </c>
      <c r="H209" s="186"/>
      <c r="I209" s="186"/>
      <c r="J209" s="185"/>
      <c r="K209" s="41">
        <v>2029</v>
      </c>
      <c r="L209" s="36">
        <v>200000</v>
      </c>
      <c r="M209" s="36"/>
      <c r="N209" s="36"/>
      <c r="O209" s="36"/>
      <c r="P209" s="101"/>
      <c r="Q209" s="127"/>
      <c r="R209" s="40">
        <f t="shared" si="6"/>
        <v>200000</v>
      </c>
      <c r="S209" s="21">
        <v>4</v>
      </c>
    </row>
    <row r="210" spans="1:19" s="12" customFormat="1" ht="72">
      <c r="A210" s="38" t="s">
        <v>596</v>
      </c>
      <c r="B210" s="38" t="s">
        <v>597</v>
      </c>
      <c r="C210" s="38" t="s">
        <v>598</v>
      </c>
      <c r="D210" s="38" t="s">
        <v>141</v>
      </c>
      <c r="E210" s="184" t="s">
        <v>142</v>
      </c>
      <c r="F210" s="185"/>
      <c r="G210" s="184" t="s">
        <v>143</v>
      </c>
      <c r="H210" s="186"/>
      <c r="I210" s="186"/>
      <c r="J210" s="185"/>
      <c r="K210" s="41">
        <v>2029</v>
      </c>
      <c r="L210" s="36">
        <v>50000</v>
      </c>
      <c r="M210" s="36"/>
      <c r="N210" s="36"/>
      <c r="O210" s="36"/>
      <c r="P210" s="101"/>
      <c r="Q210" s="127"/>
      <c r="R210" s="40">
        <f t="shared" si="6"/>
        <v>50000</v>
      </c>
      <c r="S210" s="21">
        <v>4</v>
      </c>
    </row>
    <row r="211" spans="1:19" s="12" customFormat="1" ht="72">
      <c r="A211" s="38" t="s">
        <v>599</v>
      </c>
      <c r="B211" s="38" t="s">
        <v>600</v>
      </c>
      <c r="C211" s="38" t="s">
        <v>542</v>
      </c>
      <c r="D211" s="38" t="s">
        <v>141</v>
      </c>
      <c r="E211" s="184" t="s">
        <v>142</v>
      </c>
      <c r="F211" s="185"/>
      <c r="G211" s="184" t="s">
        <v>143</v>
      </c>
      <c r="H211" s="186"/>
      <c r="I211" s="186"/>
      <c r="J211" s="185"/>
      <c r="K211" s="41">
        <v>2029</v>
      </c>
      <c r="L211" s="36">
        <v>60000</v>
      </c>
      <c r="M211" s="36"/>
      <c r="N211" s="36"/>
      <c r="O211" s="36"/>
      <c r="P211" s="101"/>
      <c r="Q211" s="127"/>
      <c r="R211" s="40">
        <f t="shared" si="6"/>
        <v>60000</v>
      </c>
      <c r="S211" s="21">
        <v>4</v>
      </c>
    </row>
    <row r="212" spans="1:19" s="12" customFormat="1" ht="72">
      <c r="A212" s="38" t="s">
        <v>601</v>
      </c>
      <c r="B212" s="38" t="s">
        <v>602</v>
      </c>
      <c r="C212" s="38" t="s">
        <v>542</v>
      </c>
      <c r="D212" s="38" t="s">
        <v>141</v>
      </c>
      <c r="E212" s="184" t="s">
        <v>142</v>
      </c>
      <c r="F212" s="185"/>
      <c r="G212" s="184" t="s">
        <v>143</v>
      </c>
      <c r="H212" s="186"/>
      <c r="I212" s="186"/>
      <c r="J212" s="185"/>
      <c r="K212" s="41">
        <v>2029</v>
      </c>
      <c r="L212" s="36">
        <v>120000</v>
      </c>
      <c r="M212" s="36"/>
      <c r="N212" s="36"/>
      <c r="O212" s="36"/>
      <c r="P212" s="101"/>
      <c r="Q212" s="127"/>
      <c r="R212" s="40">
        <f t="shared" si="6"/>
        <v>120000</v>
      </c>
      <c r="S212" s="21">
        <v>4</v>
      </c>
    </row>
    <row r="213" spans="1:19" s="12" customFormat="1" ht="72">
      <c r="A213" s="38" t="s">
        <v>603</v>
      </c>
      <c r="B213" s="38" t="s">
        <v>604</v>
      </c>
      <c r="C213" s="38" t="s">
        <v>542</v>
      </c>
      <c r="D213" s="38" t="s">
        <v>141</v>
      </c>
      <c r="E213" s="184" t="s">
        <v>142</v>
      </c>
      <c r="F213" s="185"/>
      <c r="G213" s="184" t="s">
        <v>143</v>
      </c>
      <c r="H213" s="186"/>
      <c r="I213" s="186"/>
      <c r="J213" s="185"/>
      <c r="K213" s="41">
        <v>2029</v>
      </c>
      <c r="L213" s="36">
        <v>120000</v>
      </c>
      <c r="M213" s="36"/>
      <c r="N213" s="36"/>
      <c r="O213" s="36"/>
      <c r="P213" s="101"/>
      <c r="Q213" s="127"/>
      <c r="R213" s="40">
        <f t="shared" si="6"/>
        <v>120000</v>
      </c>
      <c r="S213" s="21">
        <v>4</v>
      </c>
    </row>
    <row r="214" spans="1:19" s="12" customFormat="1" ht="90">
      <c r="A214" s="38" t="s">
        <v>605</v>
      </c>
      <c r="B214" s="38" t="s">
        <v>606</v>
      </c>
      <c r="C214" s="38" t="s">
        <v>589</v>
      </c>
      <c r="D214" s="38" t="s">
        <v>141</v>
      </c>
      <c r="E214" s="184" t="s">
        <v>142</v>
      </c>
      <c r="F214" s="185"/>
      <c r="G214" s="184" t="s">
        <v>143</v>
      </c>
      <c r="H214" s="186"/>
      <c r="I214" s="186"/>
      <c r="J214" s="185"/>
      <c r="K214" s="41">
        <v>2029</v>
      </c>
      <c r="L214" s="36">
        <v>100000</v>
      </c>
      <c r="M214" s="36"/>
      <c r="N214" s="36"/>
      <c r="O214" s="36"/>
      <c r="P214" s="101"/>
      <c r="Q214" s="127"/>
      <c r="R214" s="40">
        <f t="shared" si="6"/>
        <v>100000</v>
      </c>
      <c r="S214" s="21">
        <v>4</v>
      </c>
    </row>
    <row r="215" spans="1:19" s="12" customFormat="1" ht="90">
      <c r="A215" s="38" t="s">
        <v>607</v>
      </c>
      <c r="B215" s="38" t="s">
        <v>608</v>
      </c>
      <c r="C215" s="38" t="s">
        <v>609</v>
      </c>
      <c r="D215" s="38" t="s">
        <v>141</v>
      </c>
      <c r="E215" s="184" t="s">
        <v>142</v>
      </c>
      <c r="F215" s="185"/>
      <c r="G215" s="184" t="s">
        <v>143</v>
      </c>
      <c r="H215" s="186"/>
      <c r="I215" s="186"/>
      <c r="J215" s="185"/>
      <c r="K215" s="41" t="s">
        <v>610</v>
      </c>
      <c r="L215" s="36">
        <v>2000000</v>
      </c>
      <c r="M215" s="36"/>
      <c r="N215" s="36"/>
      <c r="O215" s="36"/>
      <c r="P215" s="101"/>
      <c r="Q215" s="127"/>
      <c r="R215" s="40">
        <f t="shared" si="6"/>
        <v>2000000</v>
      </c>
      <c r="S215" s="21">
        <v>4</v>
      </c>
    </row>
    <row r="216" spans="1:19" s="12" customFormat="1" ht="90">
      <c r="A216" s="38" t="s">
        <v>611</v>
      </c>
      <c r="B216" s="38" t="s">
        <v>612</v>
      </c>
      <c r="C216" s="38" t="s">
        <v>613</v>
      </c>
      <c r="D216" s="38" t="s">
        <v>141</v>
      </c>
      <c r="E216" s="184" t="s">
        <v>142</v>
      </c>
      <c r="F216" s="185"/>
      <c r="G216" s="184" t="s">
        <v>143</v>
      </c>
      <c r="H216" s="186"/>
      <c r="I216" s="186"/>
      <c r="J216" s="185"/>
      <c r="K216" s="41" t="s">
        <v>610</v>
      </c>
      <c r="L216" s="36">
        <v>1600000</v>
      </c>
      <c r="M216" s="36"/>
      <c r="N216" s="36"/>
      <c r="O216" s="36"/>
      <c r="P216" s="101"/>
      <c r="Q216" s="127"/>
      <c r="R216" s="40">
        <f t="shared" si="6"/>
        <v>1600000</v>
      </c>
      <c r="S216" s="21">
        <v>4</v>
      </c>
    </row>
    <row r="217" spans="1:19" s="12" customFormat="1" ht="90">
      <c r="A217" s="38" t="s">
        <v>614</v>
      </c>
      <c r="B217" s="38" t="s">
        <v>615</v>
      </c>
      <c r="C217" s="38" t="s">
        <v>616</v>
      </c>
      <c r="D217" s="38" t="s">
        <v>141</v>
      </c>
      <c r="E217" s="184" t="s">
        <v>142</v>
      </c>
      <c r="F217" s="185"/>
      <c r="G217" s="184" t="s">
        <v>143</v>
      </c>
      <c r="H217" s="186"/>
      <c r="I217" s="186"/>
      <c r="J217" s="185"/>
      <c r="K217" s="41" t="s">
        <v>610</v>
      </c>
      <c r="L217" s="36">
        <v>700000</v>
      </c>
      <c r="M217" s="36"/>
      <c r="N217" s="36"/>
      <c r="O217" s="36"/>
      <c r="P217" s="101"/>
      <c r="Q217" s="127"/>
      <c r="R217" s="40">
        <f t="shared" si="6"/>
        <v>700000</v>
      </c>
      <c r="S217" s="21">
        <v>4</v>
      </c>
    </row>
    <row r="218" spans="1:19" s="12" customFormat="1" ht="90">
      <c r="A218" s="38" t="s">
        <v>617</v>
      </c>
      <c r="B218" s="38" t="s">
        <v>618</v>
      </c>
      <c r="C218" s="38" t="s">
        <v>619</v>
      </c>
      <c r="D218" s="38" t="s">
        <v>141</v>
      </c>
      <c r="E218" s="184" t="s">
        <v>142</v>
      </c>
      <c r="F218" s="185"/>
      <c r="G218" s="184" t="s">
        <v>143</v>
      </c>
      <c r="H218" s="186"/>
      <c r="I218" s="186"/>
      <c r="J218" s="185"/>
      <c r="K218" s="41" t="s">
        <v>610</v>
      </c>
      <c r="L218" s="36">
        <v>650000</v>
      </c>
      <c r="M218" s="36"/>
      <c r="N218" s="36"/>
      <c r="O218" s="36"/>
      <c r="P218" s="101"/>
      <c r="Q218" s="127"/>
      <c r="R218" s="40">
        <f t="shared" si="6"/>
        <v>650000</v>
      </c>
      <c r="S218" s="21">
        <v>4</v>
      </c>
    </row>
    <row r="219" spans="1:19" s="12" customFormat="1" ht="90">
      <c r="A219" s="38" t="s">
        <v>620</v>
      </c>
      <c r="B219" s="38" t="s">
        <v>621</v>
      </c>
      <c r="C219" s="38" t="s">
        <v>622</v>
      </c>
      <c r="D219" s="38" t="s">
        <v>141</v>
      </c>
      <c r="E219" s="184" t="s">
        <v>142</v>
      </c>
      <c r="F219" s="185"/>
      <c r="G219" s="184" t="s">
        <v>143</v>
      </c>
      <c r="H219" s="186"/>
      <c r="I219" s="186"/>
      <c r="J219" s="185"/>
      <c r="K219" s="41" t="s">
        <v>610</v>
      </c>
      <c r="L219" s="36">
        <v>1400000</v>
      </c>
      <c r="M219" s="36"/>
      <c r="N219" s="36"/>
      <c r="O219" s="36"/>
      <c r="P219" s="101"/>
      <c r="Q219" s="127"/>
      <c r="R219" s="40">
        <f t="shared" si="6"/>
        <v>1400000</v>
      </c>
      <c r="S219" s="21">
        <v>4</v>
      </c>
    </row>
    <row r="220" spans="1:19" s="12" customFormat="1" ht="90">
      <c r="A220" s="38" t="s">
        <v>623</v>
      </c>
      <c r="B220" s="38" t="s">
        <v>624</v>
      </c>
      <c r="C220" s="38" t="s">
        <v>625</v>
      </c>
      <c r="D220" s="38" t="s">
        <v>141</v>
      </c>
      <c r="E220" s="184" t="s">
        <v>142</v>
      </c>
      <c r="F220" s="185"/>
      <c r="G220" s="184" t="s">
        <v>143</v>
      </c>
      <c r="H220" s="186"/>
      <c r="I220" s="186"/>
      <c r="J220" s="185"/>
      <c r="K220" s="41" t="s">
        <v>626</v>
      </c>
      <c r="L220" s="36">
        <v>9400000</v>
      </c>
      <c r="M220" s="36"/>
      <c r="N220" s="36"/>
      <c r="O220" s="36"/>
      <c r="P220" s="101"/>
      <c r="Q220" s="127"/>
      <c r="R220" s="40">
        <f t="shared" si="6"/>
        <v>9400000</v>
      </c>
      <c r="S220" s="21">
        <v>4</v>
      </c>
    </row>
    <row r="221" spans="1:19" s="12" customFormat="1" ht="90">
      <c r="A221" s="38" t="s">
        <v>627</v>
      </c>
      <c r="B221" s="38" t="s">
        <v>628</v>
      </c>
      <c r="C221" s="38" t="s">
        <v>629</v>
      </c>
      <c r="D221" s="38" t="s">
        <v>141</v>
      </c>
      <c r="E221" s="184" t="s">
        <v>142</v>
      </c>
      <c r="F221" s="185"/>
      <c r="G221" s="184" t="s">
        <v>143</v>
      </c>
      <c r="H221" s="186"/>
      <c r="I221" s="186"/>
      <c r="J221" s="185"/>
      <c r="K221" s="41">
        <v>2030</v>
      </c>
      <c r="L221" s="36">
        <v>460000</v>
      </c>
      <c r="M221" s="36"/>
      <c r="N221" s="36"/>
      <c r="O221" s="36"/>
      <c r="P221" s="101"/>
      <c r="Q221" s="127"/>
      <c r="R221" s="40">
        <f t="shared" si="6"/>
        <v>460000</v>
      </c>
      <c r="S221" s="21">
        <v>4</v>
      </c>
    </row>
    <row r="222" spans="1:19" s="12" customFormat="1" ht="90">
      <c r="A222" s="38" t="s">
        <v>630</v>
      </c>
      <c r="B222" s="38" t="s">
        <v>631</v>
      </c>
      <c r="C222" s="38" t="s">
        <v>632</v>
      </c>
      <c r="D222" s="38" t="s">
        <v>141</v>
      </c>
      <c r="E222" s="184" t="s">
        <v>142</v>
      </c>
      <c r="F222" s="185"/>
      <c r="G222" s="184" t="s">
        <v>143</v>
      </c>
      <c r="H222" s="186"/>
      <c r="I222" s="186"/>
      <c r="J222" s="185"/>
      <c r="K222" s="41">
        <v>2030</v>
      </c>
      <c r="L222" s="36">
        <v>800000</v>
      </c>
      <c r="M222" s="36"/>
      <c r="N222" s="36"/>
      <c r="O222" s="36"/>
      <c r="P222" s="101"/>
      <c r="Q222" s="127"/>
      <c r="R222" s="40">
        <f t="shared" si="6"/>
        <v>800000</v>
      </c>
      <c r="S222" s="21">
        <v>4</v>
      </c>
    </row>
    <row r="223" spans="1:19" s="12" customFormat="1" ht="90">
      <c r="A223" s="38" t="s">
        <v>633</v>
      </c>
      <c r="B223" s="38" t="s">
        <v>634</v>
      </c>
      <c r="C223" s="38" t="s">
        <v>635</v>
      </c>
      <c r="D223" s="38" t="s">
        <v>141</v>
      </c>
      <c r="E223" s="184" t="s">
        <v>142</v>
      </c>
      <c r="F223" s="185"/>
      <c r="G223" s="184" t="s">
        <v>143</v>
      </c>
      <c r="H223" s="186"/>
      <c r="I223" s="186"/>
      <c r="J223" s="185"/>
      <c r="K223" s="41">
        <v>2030</v>
      </c>
      <c r="L223" s="36">
        <v>300000</v>
      </c>
      <c r="M223" s="36"/>
      <c r="N223" s="36"/>
      <c r="O223" s="36"/>
      <c r="P223" s="101"/>
      <c r="Q223" s="127"/>
      <c r="R223" s="40">
        <f t="shared" si="6"/>
        <v>300000</v>
      </c>
      <c r="S223" s="21">
        <v>4</v>
      </c>
    </row>
    <row r="224" spans="1:19" s="12" customFormat="1" ht="90">
      <c r="A224" s="38" t="s">
        <v>636</v>
      </c>
      <c r="B224" s="38" t="s">
        <v>637</v>
      </c>
      <c r="C224" s="38" t="s">
        <v>638</v>
      </c>
      <c r="D224" s="38" t="s">
        <v>141</v>
      </c>
      <c r="E224" s="184" t="s">
        <v>142</v>
      </c>
      <c r="F224" s="185"/>
      <c r="G224" s="184" t="s">
        <v>143</v>
      </c>
      <c r="H224" s="186"/>
      <c r="I224" s="186"/>
      <c r="J224" s="185"/>
      <c r="K224" s="41">
        <v>2030</v>
      </c>
      <c r="L224" s="36">
        <v>400000</v>
      </c>
      <c r="M224" s="36"/>
      <c r="N224" s="36"/>
      <c r="O224" s="36"/>
      <c r="P224" s="101"/>
      <c r="Q224" s="127"/>
      <c r="R224" s="40">
        <f t="shared" si="6"/>
        <v>400000</v>
      </c>
      <c r="S224" s="21">
        <v>4</v>
      </c>
    </row>
    <row r="225" spans="1:19" s="12" customFormat="1" ht="90">
      <c r="A225" s="38" t="s">
        <v>639</v>
      </c>
      <c r="B225" s="38" t="s">
        <v>640</v>
      </c>
      <c r="C225" s="38" t="s">
        <v>641</v>
      </c>
      <c r="D225" s="38" t="s">
        <v>141</v>
      </c>
      <c r="E225" s="184" t="s">
        <v>142</v>
      </c>
      <c r="F225" s="185"/>
      <c r="G225" s="184" t="s">
        <v>143</v>
      </c>
      <c r="H225" s="186"/>
      <c r="I225" s="186"/>
      <c r="J225" s="185"/>
      <c r="K225" s="41">
        <v>2030</v>
      </c>
      <c r="L225" s="36">
        <v>500000</v>
      </c>
      <c r="M225" s="36"/>
      <c r="N225" s="36"/>
      <c r="O225" s="36"/>
      <c r="P225" s="101"/>
      <c r="Q225" s="127"/>
      <c r="R225" s="40">
        <f t="shared" si="6"/>
        <v>500000</v>
      </c>
      <c r="S225" s="21">
        <v>4</v>
      </c>
    </row>
    <row r="226" spans="1:19" s="12" customFormat="1" ht="90">
      <c r="A226" s="38" t="s">
        <v>642</v>
      </c>
      <c r="B226" s="38" t="s">
        <v>643</v>
      </c>
      <c r="C226" s="38" t="s">
        <v>644</v>
      </c>
      <c r="D226" s="38" t="s">
        <v>141</v>
      </c>
      <c r="E226" s="184" t="s">
        <v>142</v>
      </c>
      <c r="F226" s="185"/>
      <c r="G226" s="184" t="s">
        <v>143</v>
      </c>
      <c r="H226" s="186"/>
      <c r="I226" s="186"/>
      <c r="J226" s="185"/>
      <c r="K226" s="41">
        <v>2030</v>
      </c>
      <c r="L226" s="36">
        <v>230000</v>
      </c>
      <c r="M226" s="36"/>
      <c r="N226" s="36"/>
      <c r="O226" s="36"/>
      <c r="P226" s="101"/>
      <c r="Q226" s="127"/>
      <c r="R226" s="40">
        <f t="shared" si="6"/>
        <v>230000</v>
      </c>
      <c r="S226" s="21">
        <v>4</v>
      </c>
    </row>
    <row r="227" spans="1:19" s="12" customFormat="1" ht="72">
      <c r="A227" s="38" t="s">
        <v>645</v>
      </c>
      <c r="B227" s="38" t="s">
        <v>646</v>
      </c>
      <c r="C227" s="38" t="s">
        <v>647</v>
      </c>
      <c r="D227" s="38" t="s">
        <v>141</v>
      </c>
      <c r="E227" s="184" t="s">
        <v>142</v>
      </c>
      <c r="F227" s="185"/>
      <c r="G227" s="184" t="s">
        <v>143</v>
      </c>
      <c r="H227" s="186"/>
      <c r="I227" s="186"/>
      <c r="J227" s="185"/>
      <c r="K227" s="41">
        <v>2030</v>
      </c>
      <c r="L227" s="36">
        <v>1300000</v>
      </c>
      <c r="M227" s="36"/>
      <c r="N227" s="36"/>
      <c r="O227" s="36"/>
      <c r="P227" s="101"/>
      <c r="Q227" s="127"/>
      <c r="R227" s="40">
        <f t="shared" si="6"/>
        <v>1300000</v>
      </c>
      <c r="S227" s="21">
        <v>4</v>
      </c>
    </row>
    <row r="228" spans="1:19" s="12" customFormat="1" ht="90">
      <c r="A228" s="38" t="s">
        <v>648</v>
      </c>
      <c r="B228" s="38" t="s">
        <v>649</v>
      </c>
      <c r="C228" s="38" t="s">
        <v>638</v>
      </c>
      <c r="D228" s="38" t="s">
        <v>141</v>
      </c>
      <c r="E228" s="184" t="s">
        <v>142</v>
      </c>
      <c r="F228" s="185"/>
      <c r="G228" s="184" t="s">
        <v>143</v>
      </c>
      <c r="H228" s="186"/>
      <c r="I228" s="186"/>
      <c r="J228" s="185"/>
      <c r="K228" s="41">
        <v>2030</v>
      </c>
      <c r="L228" s="36">
        <v>400000</v>
      </c>
      <c r="M228" s="36"/>
      <c r="N228" s="36"/>
      <c r="O228" s="36"/>
      <c r="P228" s="101"/>
      <c r="Q228" s="127"/>
      <c r="R228" s="40">
        <f t="shared" si="6"/>
        <v>400000</v>
      </c>
      <c r="S228" s="21">
        <v>4</v>
      </c>
    </row>
    <row r="229" spans="1:19" s="12" customFormat="1" ht="90">
      <c r="A229" s="38" t="s">
        <v>650</v>
      </c>
      <c r="B229" s="38" t="s">
        <v>651</v>
      </c>
      <c r="C229" s="38" t="s">
        <v>652</v>
      </c>
      <c r="D229" s="38" t="s">
        <v>141</v>
      </c>
      <c r="E229" s="184" t="s">
        <v>142</v>
      </c>
      <c r="F229" s="185"/>
      <c r="G229" s="184" t="s">
        <v>143</v>
      </c>
      <c r="H229" s="186"/>
      <c r="I229" s="186"/>
      <c r="J229" s="185"/>
      <c r="K229" s="41">
        <v>2030</v>
      </c>
      <c r="L229" s="36">
        <v>2600000</v>
      </c>
      <c r="M229" s="36"/>
      <c r="N229" s="36"/>
      <c r="O229" s="36"/>
      <c r="P229" s="101"/>
      <c r="Q229" s="127"/>
      <c r="R229" s="40">
        <f t="shared" si="6"/>
        <v>2600000</v>
      </c>
      <c r="S229" s="21">
        <v>4</v>
      </c>
    </row>
    <row r="230" spans="1:19" s="12" customFormat="1" ht="90">
      <c r="A230" s="38" t="s">
        <v>653</v>
      </c>
      <c r="B230" s="38" t="s">
        <v>654</v>
      </c>
      <c r="C230" s="38" t="s">
        <v>655</v>
      </c>
      <c r="D230" s="38" t="s">
        <v>141</v>
      </c>
      <c r="E230" s="184" t="s">
        <v>142</v>
      </c>
      <c r="F230" s="185"/>
      <c r="G230" s="184" t="s">
        <v>143</v>
      </c>
      <c r="H230" s="186"/>
      <c r="I230" s="186"/>
      <c r="J230" s="185"/>
      <c r="K230" s="41">
        <v>2030</v>
      </c>
      <c r="L230" s="36">
        <v>220000</v>
      </c>
      <c r="M230" s="36"/>
      <c r="N230" s="36"/>
      <c r="O230" s="36"/>
      <c r="P230" s="101"/>
      <c r="Q230" s="127"/>
      <c r="R230" s="40">
        <f t="shared" si="6"/>
        <v>220000</v>
      </c>
      <c r="S230" s="21">
        <v>4</v>
      </c>
    </row>
    <row r="231" spans="1:19" s="12" customFormat="1" ht="90">
      <c r="A231" s="38" t="s">
        <v>656</v>
      </c>
      <c r="B231" s="38" t="s">
        <v>657</v>
      </c>
      <c r="C231" s="38" t="s">
        <v>638</v>
      </c>
      <c r="D231" s="38" t="s">
        <v>141</v>
      </c>
      <c r="E231" s="184" t="s">
        <v>142</v>
      </c>
      <c r="F231" s="185"/>
      <c r="G231" s="184" t="s">
        <v>143</v>
      </c>
      <c r="H231" s="186"/>
      <c r="I231" s="186"/>
      <c r="J231" s="185"/>
      <c r="K231" s="41">
        <v>2030</v>
      </c>
      <c r="L231" s="36">
        <v>400000</v>
      </c>
      <c r="M231" s="36"/>
      <c r="N231" s="36"/>
      <c r="O231" s="36"/>
      <c r="P231" s="101"/>
      <c r="Q231" s="127"/>
      <c r="R231" s="40">
        <f t="shared" si="6"/>
        <v>400000</v>
      </c>
      <c r="S231" s="21">
        <v>4</v>
      </c>
    </row>
    <row r="232" spans="1:19" s="12" customFormat="1" ht="72">
      <c r="A232" s="38" t="s">
        <v>658</v>
      </c>
      <c r="B232" s="38" t="s">
        <v>659</v>
      </c>
      <c r="C232" s="38" t="s">
        <v>542</v>
      </c>
      <c r="D232" s="38" t="s">
        <v>141</v>
      </c>
      <c r="E232" s="184" t="s">
        <v>142</v>
      </c>
      <c r="F232" s="185"/>
      <c r="G232" s="184" t="s">
        <v>143</v>
      </c>
      <c r="H232" s="186"/>
      <c r="I232" s="186"/>
      <c r="J232" s="185"/>
      <c r="K232" s="41">
        <v>2030</v>
      </c>
      <c r="L232" s="36">
        <v>280000</v>
      </c>
      <c r="M232" s="36"/>
      <c r="N232" s="36"/>
      <c r="O232" s="36"/>
      <c r="P232" s="101"/>
      <c r="Q232" s="127"/>
      <c r="R232" s="40">
        <f t="shared" si="6"/>
        <v>280000</v>
      </c>
      <c r="S232" s="21">
        <v>4</v>
      </c>
    </row>
    <row r="233" spans="1:19" s="12" customFormat="1" ht="72">
      <c r="A233" s="38" t="s">
        <v>660</v>
      </c>
      <c r="B233" s="38" t="s">
        <v>661</v>
      </c>
      <c r="C233" s="38" t="s">
        <v>542</v>
      </c>
      <c r="D233" s="38" t="s">
        <v>141</v>
      </c>
      <c r="E233" s="184" t="s">
        <v>142</v>
      </c>
      <c r="F233" s="185"/>
      <c r="G233" s="184" t="s">
        <v>143</v>
      </c>
      <c r="H233" s="186"/>
      <c r="I233" s="186"/>
      <c r="J233" s="185"/>
      <c r="K233" s="41">
        <v>2030</v>
      </c>
      <c r="L233" s="36">
        <v>100000</v>
      </c>
      <c r="M233" s="36"/>
      <c r="N233" s="36"/>
      <c r="O233" s="36"/>
      <c r="P233" s="101"/>
      <c r="Q233" s="127"/>
      <c r="R233" s="40">
        <f t="shared" si="6"/>
        <v>100000</v>
      </c>
      <c r="S233" s="21">
        <v>4</v>
      </c>
    </row>
    <row r="234" spans="1:19" s="12" customFormat="1" ht="72">
      <c r="A234" s="38" t="s">
        <v>662</v>
      </c>
      <c r="B234" s="38" t="s">
        <v>663</v>
      </c>
      <c r="C234" s="38" t="s">
        <v>542</v>
      </c>
      <c r="D234" s="38" t="s">
        <v>141</v>
      </c>
      <c r="E234" s="184" t="s">
        <v>142</v>
      </c>
      <c r="F234" s="185"/>
      <c r="G234" s="184" t="s">
        <v>143</v>
      </c>
      <c r="H234" s="186"/>
      <c r="I234" s="186"/>
      <c r="J234" s="185"/>
      <c r="K234" s="41">
        <v>2030</v>
      </c>
      <c r="L234" s="45">
        <v>180000</v>
      </c>
      <c r="M234" s="45"/>
      <c r="N234" s="45"/>
      <c r="O234" s="45"/>
      <c r="P234" s="101"/>
      <c r="Q234" s="127"/>
      <c r="R234" s="40">
        <f t="shared" si="6"/>
        <v>180000</v>
      </c>
      <c r="S234" s="21">
        <v>4</v>
      </c>
    </row>
    <row r="235" spans="1:19" s="12" customFormat="1" ht="33.75" customHeight="1">
      <c r="A235" s="32"/>
      <c r="B235" s="32"/>
      <c r="C235" s="32"/>
      <c r="D235" s="32"/>
      <c r="E235" s="230"/>
      <c r="F235" s="230"/>
      <c r="G235" s="230"/>
      <c r="H235" s="230"/>
      <c r="I235" s="230"/>
      <c r="J235" s="230"/>
      <c r="K235" s="33"/>
      <c r="L235" s="34">
        <f>SUM(L187:L234)</f>
        <v>34099285</v>
      </c>
      <c r="M235" s="34">
        <f>SUM(M187:M234)</f>
        <v>347334</v>
      </c>
      <c r="N235" s="34"/>
      <c r="O235" s="34">
        <f>SUM(O187:O234)</f>
        <v>2607750</v>
      </c>
      <c r="P235" s="132"/>
      <c r="Q235" s="132"/>
      <c r="R235" s="34">
        <f>SUM(R187:R234)</f>
        <v>31144201</v>
      </c>
      <c r="S235" s="21">
        <v>5</v>
      </c>
    </row>
    <row r="236" spans="1:19" s="12" customFormat="1" ht="42" customHeight="1">
      <c r="A236" s="225" t="s">
        <v>1220</v>
      </c>
      <c r="B236" s="226"/>
      <c r="C236" s="181" t="s">
        <v>75</v>
      </c>
      <c r="D236" s="182"/>
      <c r="E236" s="182"/>
      <c r="F236" s="182"/>
      <c r="G236" s="182"/>
      <c r="H236" s="182"/>
      <c r="I236" s="182"/>
      <c r="J236" s="182"/>
      <c r="K236" s="182"/>
      <c r="L236" s="182"/>
      <c r="M236" s="182"/>
      <c r="N236" s="182"/>
      <c r="O236" s="182"/>
      <c r="P236" s="182"/>
      <c r="Q236" s="182"/>
      <c r="R236" s="183"/>
      <c r="S236" s="26">
        <v>3</v>
      </c>
    </row>
    <row r="237" spans="1:19" s="12" customFormat="1" ht="42" customHeight="1">
      <c r="A237" s="222" t="s">
        <v>1221</v>
      </c>
      <c r="B237" s="222" t="s">
        <v>86</v>
      </c>
      <c r="C237" s="25"/>
      <c r="D237" s="25" t="s">
        <v>5</v>
      </c>
      <c r="E237" s="121" t="s">
        <v>6</v>
      </c>
      <c r="F237" s="123"/>
      <c r="G237" s="121" t="s">
        <v>6</v>
      </c>
      <c r="H237" s="122"/>
      <c r="I237" s="122"/>
      <c r="J237" s="123"/>
      <c r="K237" s="25" t="s">
        <v>11</v>
      </c>
      <c r="L237" s="121" t="s">
        <v>8</v>
      </c>
      <c r="M237" s="122"/>
      <c r="N237" s="122"/>
      <c r="O237" s="122"/>
      <c r="P237" s="122"/>
      <c r="Q237" s="122"/>
      <c r="R237" s="123"/>
      <c r="S237" s="26">
        <v>3</v>
      </c>
    </row>
    <row r="238" spans="1:19" s="12" customFormat="1" ht="42" customHeight="1">
      <c r="A238" s="223"/>
      <c r="B238" s="223"/>
      <c r="C238" s="25" t="s">
        <v>9</v>
      </c>
      <c r="D238" s="25">
        <v>2026</v>
      </c>
      <c r="E238" s="121">
        <v>2029</v>
      </c>
      <c r="F238" s="123"/>
      <c r="G238" s="121">
        <v>2033</v>
      </c>
      <c r="H238" s="122"/>
      <c r="I238" s="122"/>
      <c r="J238" s="123"/>
      <c r="K238" s="25">
        <v>2037</v>
      </c>
      <c r="L238" s="216" t="s">
        <v>141</v>
      </c>
      <c r="M238" s="217"/>
      <c r="N238" s="217"/>
      <c r="O238" s="217"/>
      <c r="P238" s="217"/>
      <c r="Q238" s="217"/>
      <c r="R238" s="218"/>
      <c r="S238" s="26">
        <v>3</v>
      </c>
    </row>
    <row r="239" spans="1:19" s="12" customFormat="1" ht="42" customHeight="1">
      <c r="A239" s="224"/>
      <c r="B239" s="224"/>
      <c r="C239" s="25" t="s">
        <v>10</v>
      </c>
      <c r="D239" s="25"/>
      <c r="E239" s="121"/>
      <c r="F239" s="123"/>
      <c r="G239" s="121"/>
      <c r="H239" s="122"/>
      <c r="I239" s="122"/>
      <c r="J239" s="123"/>
      <c r="K239" s="25"/>
      <c r="L239" s="219"/>
      <c r="M239" s="220"/>
      <c r="N239" s="220"/>
      <c r="O239" s="220"/>
      <c r="P239" s="220"/>
      <c r="Q239" s="220"/>
      <c r="R239" s="221"/>
      <c r="S239" s="26">
        <v>3</v>
      </c>
    </row>
    <row r="240" spans="1:19" s="12" customFormat="1" ht="42" customHeight="1">
      <c r="A240" s="25" t="s">
        <v>12</v>
      </c>
      <c r="B240" s="181" t="s">
        <v>1034</v>
      </c>
      <c r="C240" s="182"/>
      <c r="D240" s="182"/>
      <c r="E240" s="182"/>
      <c r="F240" s="182"/>
      <c r="G240" s="182"/>
      <c r="H240" s="182"/>
      <c r="I240" s="182"/>
      <c r="J240" s="182"/>
      <c r="K240" s="182"/>
      <c r="L240" s="182"/>
      <c r="M240" s="182"/>
      <c r="N240" s="182"/>
      <c r="O240" s="182"/>
      <c r="P240" s="182"/>
      <c r="Q240" s="182"/>
      <c r="R240" s="183"/>
      <c r="S240" s="26">
        <v>3</v>
      </c>
    </row>
    <row r="241" spans="1:19" s="12" customFormat="1" ht="18" customHeight="1">
      <c r="A241" s="184" t="s">
        <v>664</v>
      </c>
      <c r="B241" s="184" t="s">
        <v>13</v>
      </c>
      <c r="C241" s="184" t="s">
        <v>14</v>
      </c>
      <c r="D241" s="184" t="s">
        <v>8</v>
      </c>
      <c r="E241" s="184" t="s">
        <v>15</v>
      </c>
      <c r="F241" s="211"/>
      <c r="G241" s="184" t="s">
        <v>16</v>
      </c>
      <c r="H241" s="235"/>
      <c r="I241" s="235"/>
      <c r="J241" s="211"/>
      <c r="K241" s="150" t="s">
        <v>17</v>
      </c>
      <c r="L241" s="124" t="s">
        <v>18</v>
      </c>
      <c r="M241" s="101" t="s">
        <v>19</v>
      </c>
      <c r="N241" s="101"/>
      <c r="O241" s="101"/>
      <c r="P241" s="101"/>
      <c r="Q241" s="101"/>
      <c r="R241" s="101"/>
      <c r="S241" s="21">
        <v>4</v>
      </c>
    </row>
    <row r="242" spans="1:19" s="12" customFormat="1" ht="18" customHeight="1">
      <c r="A242" s="196"/>
      <c r="B242" s="196"/>
      <c r="C242" s="196"/>
      <c r="D242" s="196"/>
      <c r="E242" s="212"/>
      <c r="F242" s="213"/>
      <c r="G242" s="212"/>
      <c r="H242" s="236"/>
      <c r="I242" s="236"/>
      <c r="J242" s="213"/>
      <c r="K242" s="198"/>
      <c r="L242" s="200"/>
      <c r="M242" s="124" t="s">
        <v>20</v>
      </c>
      <c r="N242" s="124"/>
      <c r="O242" s="101" t="s">
        <v>21</v>
      </c>
      <c r="P242" s="101"/>
      <c r="Q242" s="101"/>
      <c r="R242" s="124" t="s">
        <v>22</v>
      </c>
      <c r="S242" s="21">
        <v>4</v>
      </c>
    </row>
    <row r="243" spans="1:19" s="12" customFormat="1" ht="18" customHeight="1">
      <c r="A243" s="196"/>
      <c r="B243" s="197"/>
      <c r="C243" s="197"/>
      <c r="D243" s="197"/>
      <c r="E243" s="214"/>
      <c r="F243" s="215"/>
      <c r="G243" s="214"/>
      <c r="H243" s="237"/>
      <c r="I243" s="237"/>
      <c r="J243" s="215"/>
      <c r="K243" s="199"/>
      <c r="L243" s="201"/>
      <c r="M243" s="36" t="s">
        <v>23</v>
      </c>
      <c r="N243" s="36" t="s">
        <v>24</v>
      </c>
      <c r="O243" s="36" t="s">
        <v>23</v>
      </c>
      <c r="P243" s="101" t="s">
        <v>25</v>
      </c>
      <c r="Q243" s="101"/>
      <c r="R243" s="124"/>
      <c r="S243" s="21">
        <v>4</v>
      </c>
    </row>
    <row r="244" spans="1:19" s="12" customFormat="1" ht="72">
      <c r="A244" s="197"/>
      <c r="B244" s="38" t="s">
        <v>665</v>
      </c>
      <c r="C244" s="38" t="s">
        <v>666</v>
      </c>
      <c r="D244" s="38" t="s">
        <v>141</v>
      </c>
      <c r="E244" s="184" t="s">
        <v>142</v>
      </c>
      <c r="F244" s="185"/>
      <c r="G244" s="184"/>
      <c r="H244" s="186"/>
      <c r="I244" s="186"/>
      <c r="J244" s="185"/>
      <c r="K244" s="41">
        <v>2026</v>
      </c>
      <c r="L244" s="36">
        <v>325659</v>
      </c>
      <c r="M244" s="40">
        <v>325659</v>
      </c>
      <c r="N244" s="40"/>
      <c r="O244" s="40"/>
      <c r="P244" s="99"/>
      <c r="Q244" s="127"/>
      <c r="R244" s="40">
        <f>L244-M244-O244</f>
        <v>0</v>
      </c>
      <c r="S244" s="21">
        <v>4</v>
      </c>
    </row>
    <row r="245" spans="1:19" s="12" customFormat="1" ht="72">
      <c r="A245" s="38" t="s">
        <v>667</v>
      </c>
      <c r="B245" s="38" t="s">
        <v>668</v>
      </c>
      <c r="C245" s="38" t="s">
        <v>669</v>
      </c>
      <c r="D245" s="38" t="s">
        <v>141</v>
      </c>
      <c r="E245" s="184" t="s">
        <v>142</v>
      </c>
      <c r="F245" s="185"/>
      <c r="G245" s="184"/>
      <c r="H245" s="186"/>
      <c r="I245" s="186"/>
      <c r="J245" s="185"/>
      <c r="K245" s="41">
        <v>2026</v>
      </c>
      <c r="L245" s="36">
        <v>38059</v>
      </c>
      <c r="M245" s="36">
        <v>38059</v>
      </c>
      <c r="N245" s="36"/>
      <c r="O245" s="36"/>
      <c r="P245" s="101"/>
      <c r="Q245" s="127"/>
      <c r="R245" s="40">
        <f t="shared" ref="R245:R263" si="7">L245-M245-O245</f>
        <v>0</v>
      </c>
      <c r="S245" s="21">
        <v>4</v>
      </c>
    </row>
    <row r="246" spans="1:19" s="12" customFormat="1" ht="72">
      <c r="A246" s="38" t="s">
        <v>670</v>
      </c>
      <c r="B246" s="38" t="s">
        <v>671</v>
      </c>
      <c r="C246" s="38" t="s">
        <v>672</v>
      </c>
      <c r="D246" s="38" t="s">
        <v>141</v>
      </c>
      <c r="E246" s="184" t="s">
        <v>142</v>
      </c>
      <c r="F246" s="185"/>
      <c r="G246" s="184"/>
      <c r="H246" s="186"/>
      <c r="I246" s="186"/>
      <c r="J246" s="185"/>
      <c r="K246" s="41">
        <v>2026</v>
      </c>
      <c r="L246" s="36">
        <v>84253</v>
      </c>
      <c r="M246" s="36">
        <v>84253</v>
      </c>
      <c r="N246" s="36"/>
      <c r="O246" s="36"/>
      <c r="P246" s="101"/>
      <c r="Q246" s="127"/>
      <c r="R246" s="40">
        <f t="shared" si="7"/>
        <v>0</v>
      </c>
      <c r="S246" s="21">
        <v>4</v>
      </c>
    </row>
    <row r="247" spans="1:19" s="12" customFormat="1" ht="72">
      <c r="A247" s="38" t="s">
        <v>673</v>
      </c>
      <c r="B247" s="38" t="s">
        <v>674</v>
      </c>
      <c r="C247" s="38" t="s">
        <v>675</v>
      </c>
      <c r="D247" s="38" t="s">
        <v>141</v>
      </c>
      <c r="E247" s="184" t="s">
        <v>142</v>
      </c>
      <c r="F247" s="185"/>
      <c r="G247" s="184"/>
      <c r="H247" s="186"/>
      <c r="I247" s="186"/>
      <c r="J247" s="185"/>
      <c r="K247" s="41">
        <v>2026</v>
      </c>
      <c r="L247" s="36">
        <v>358342</v>
      </c>
      <c r="M247" s="36">
        <v>358342</v>
      </c>
      <c r="N247" s="36"/>
      <c r="O247" s="36"/>
      <c r="P247" s="101"/>
      <c r="Q247" s="127"/>
      <c r="R247" s="40">
        <f t="shared" si="7"/>
        <v>0</v>
      </c>
      <c r="S247" s="21">
        <v>4</v>
      </c>
    </row>
    <row r="248" spans="1:19" s="12" customFormat="1" ht="72">
      <c r="A248" s="38" t="s">
        <v>676</v>
      </c>
      <c r="B248" s="38" t="s">
        <v>677</v>
      </c>
      <c r="C248" s="38" t="s">
        <v>678</v>
      </c>
      <c r="D248" s="38" t="s">
        <v>141</v>
      </c>
      <c r="E248" s="184" t="s">
        <v>142</v>
      </c>
      <c r="F248" s="185"/>
      <c r="G248" s="184" t="s">
        <v>143</v>
      </c>
      <c r="H248" s="186"/>
      <c r="I248" s="186"/>
      <c r="J248" s="185"/>
      <c r="K248" s="41">
        <v>2027</v>
      </c>
      <c r="L248" s="36">
        <v>120000</v>
      </c>
      <c r="M248" s="36">
        <v>6000</v>
      </c>
      <c r="N248" s="36"/>
      <c r="O248" s="40">
        <v>114000</v>
      </c>
      <c r="P248" s="101"/>
      <c r="Q248" s="127"/>
      <c r="R248" s="40">
        <f t="shared" si="7"/>
        <v>0</v>
      </c>
      <c r="S248" s="21">
        <v>4</v>
      </c>
    </row>
    <row r="249" spans="1:19" s="12" customFormat="1" ht="72">
      <c r="A249" s="38" t="s">
        <v>679</v>
      </c>
      <c r="B249" s="38" t="s">
        <v>680</v>
      </c>
      <c r="C249" s="38" t="s">
        <v>681</v>
      </c>
      <c r="D249" s="38" t="s">
        <v>141</v>
      </c>
      <c r="E249" s="184" t="s">
        <v>142</v>
      </c>
      <c r="F249" s="185"/>
      <c r="G249" s="184" t="s">
        <v>143</v>
      </c>
      <c r="H249" s="186"/>
      <c r="I249" s="186"/>
      <c r="J249" s="185"/>
      <c r="K249" s="41">
        <v>2028</v>
      </c>
      <c r="L249" s="36">
        <v>21580</v>
      </c>
      <c r="M249" s="36"/>
      <c r="N249" s="36"/>
      <c r="O249" s="36"/>
      <c r="P249" s="101"/>
      <c r="Q249" s="127"/>
      <c r="R249" s="40">
        <f t="shared" si="7"/>
        <v>21580</v>
      </c>
      <c r="S249" s="21">
        <v>4</v>
      </c>
    </row>
    <row r="250" spans="1:19" s="12" customFormat="1" ht="72">
      <c r="A250" s="38" t="s">
        <v>682</v>
      </c>
      <c r="B250" s="38" t="s">
        <v>683</v>
      </c>
      <c r="C250" s="38" t="s">
        <v>678</v>
      </c>
      <c r="D250" s="38" t="s">
        <v>141</v>
      </c>
      <c r="E250" s="184" t="s">
        <v>142</v>
      </c>
      <c r="F250" s="185"/>
      <c r="G250" s="184" t="s">
        <v>143</v>
      </c>
      <c r="H250" s="186"/>
      <c r="I250" s="186"/>
      <c r="J250" s="185"/>
      <c r="K250" s="41">
        <v>2028</v>
      </c>
      <c r="L250" s="36">
        <v>150000</v>
      </c>
      <c r="M250" s="36">
        <v>7500</v>
      </c>
      <c r="N250" s="36"/>
      <c r="O250" s="40">
        <v>142500</v>
      </c>
      <c r="P250" s="101"/>
      <c r="Q250" s="127"/>
      <c r="R250" s="40">
        <f t="shared" si="7"/>
        <v>0</v>
      </c>
      <c r="S250" s="21">
        <v>4</v>
      </c>
    </row>
    <row r="251" spans="1:19" s="12" customFormat="1" ht="72">
      <c r="A251" s="38" t="s">
        <v>684</v>
      </c>
      <c r="B251" s="38" t="s">
        <v>685</v>
      </c>
      <c r="C251" s="38" t="s">
        <v>678</v>
      </c>
      <c r="D251" s="38" t="s">
        <v>141</v>
      </c>
      <c r="E251" s="184" t="s">
        <v>142</v>
      </c>
      <c r="F251" s="185"/>
      <c r="G251" s="184" t="s">
        <v>143</v>
      </c>
      <c r="H251" s="186"/>
      <c r="I251" s="186"/>
      <c r="J251" s="185"/>
      <c r="K251" s="41">
        <v>2029</v>
      </c>
      <c r="L251" s="36">
        <v>240000</v>
      </c>
      <c r="M251" s="36"/>
      <c r="N251" s="36"/>
      <c r="O251" s="36"/>
      <c r="P251" s="101"/>
      <c r="Q251" s="127"/>
      <c r="R251" s="40">
        <f t="shared" si="7"/>
        <v>240000</v>
      </c>
      <c r="S251" s="21">
        <v>4</v>
      </c>
    </row>
    <row r="252" spans="1:19" s="12" customFormat="1" ht="72">
      <c r="A252" s="38" t="s">
        <v>686</v>
      </c>
      <c r="B252" s="38" t="s">
        <v>687</v>
      </c>
      <c r="C252" s="38" t="s">
        <v>688</v>
      </c>
      <c r="D252" s="38" t="s">
        <v>141</v>
      </c>
      <c r="E252" s="184" t="s">
        <v>142</v>
      </c>
      <c r="F252" s="185"/>
      <c r="G252" s="184" t="s">
        <v>143</v>
      </c>
      <c r="H252" s="186"/>
      <c r="I252" s="186"/>
      <c r="J252" s="185"/>
      <c r="K252" s="41">
        <v>2029</v>
      </c>
      <c r="L252" s="36">
        <v>300000</v>
      </c>
      <c r="M252" s="46"/>
      <c r="N252" s="46"/>
      <c r="O252" s="36"/>
      <c r="P252" s="101"/>
      <c r="Q252" s="102"/>
      <c r="R252" s="40">
        <f t="shared" si="7"/>
        <v>300000</v>
      </c>
      <c r="S252" s="21">
        <v>4</v>
      </c>
    </row>
    <row r="253" spans="1:19" s="12" customFormat="1" ht="72">
      <c r="A253" s="38" t="s">
        <v>689</v>
      </c>
      <c r="B253" s="38" t="s">
        <v>690</v>
      </c>
      <c r="C253" s="38" t="s">
        <v>691</v>
      </c>
      <c r="D253" s="38" t="s">
        <v>141</v>
      </c>
      <c r="E253" s="184" t="s">
        <v>142</v>
      </c>
      <c r="F253" s="185"/>
      <c r="G253" s="184" t="s">
        <v>143</v>
      </c>
      <c r="H253" s="186"/>
      <c r="I253" s="186"/>
      <c r="J253" s="185"/>
      <c r="K253" s="41">
        <v>2029</v>
      </c>
      <c r="L253" s="36">
        <v>100000</v>
      </c>
      <c r="M253" s="36"/>
      <c r="N253" s="36"/>
      <c r="O253" s="36"/>
      <c r="P253" s="101"/>
      <c r="Q253" s="127"/>
      <c r="R253" s="40">
        <f t="shared" si="7"/>
        <v>100000</v>
      </c>
      <c r="S253" s="21">
        <v>4</v>
      </c>
    </row>
    <row r="254" spans="1:19" s="12" customFormat="1" ht="72">
      <c r="A254" s="38" t="s">
        <v>692</v>
      </c>
      <c r="B254" s="38" t="s">
        <v>693</v>
      </c>
      <c r="C254" s="38" t="s">
        <v>691</v>
      </c>
      <c r="D254" s="38" t="s">
        <v>141</v>
      </c>
      <c r="E254" s="184" t="s">
        <v>142</v>
      </c>
      <c r="F254" s="185"/>
      <c r="G254" s="184" t="s">
        <v>143</v>
      </c>
      <c r="H254" s="186"/>
      <c r="I254" s="186"/>
      <c r="J254" s="185"/>
      <c r="K254" s="41">
        <v>2029</v>
      </c>
      <c r="L254" s="36">
        <v>297997</v>
      </c>
      <c r="M254" s="36"/>
      <c r="N254" s="36"/>
      <c r="O254" s="36"/>
      <c r="P254" s="101"/>
      <c r="Q254" s="127"/>
      <c r="R254" s="40">
        <f t="shared" si="7"/>
        <v>297997</v>
      </c>
      <c r="S254" s="21">
        <v>4</v>
      </c>
    </row>
    <row r="255" spans="1:19" s="12" customFormat="1" ht="72">
      <c r="A255" s="38" t="s">
        <v>694</v>
      </c>
      <c r="B255" s="38" t="s">
        <v>695</v>
      </c>
      <c r="C255" s="38" t="s">
        <v>678</v>
      </c>
      <c r="D255" s="38" t="s">
        <v>141</v>
      </c>
      <c r="E255" s="184" t="s">
        <v>142</v>
      </c>
      <c r="F255" s="185"/>
      <c r="G255" s="184" t="s">
        <v>143</v>
      </c>
      <c r="H255" s="186"/>
      <c r="I255" s="186"/>
      <c r="J255" s="185"/>
      <c r="K255" s="41">
        <v>2029</v>
      </c>
      <c r="L255" s="36">
        <v>200000</v>
      </c>
      <c r="M255" s="36"/>
      <c r="N255" s="36"/>
      <c r="O255" s="36"/>
      <c r="P255" s="101"/>
      <c r="Q255" s="127"/>
      <c r="R255" s="40">
        <f t="shared" si="7"/>
        <v>200000</v>
      </c>
      <c r="S255" s="21">
        <v>4</v>
      </c>
    </row>
    <row r="256" spans="1:19" s="12" customFormat="1" ht="72">
      <c r="A256" s="38" t="s">
        <v>696</v>
      </c>
      <c r="B256" s="38" t="s">
        <v>697</v>
      </c>
      <c r="C256" s="38" t="s">
        <v>691</v>
      </c>
      <c r="D256" s="38" t="s">
        <v>141</v>
      </c>
      <c r="E256" s="184" t="s">
        <v>142</v>
      </c>
      <c r="F256" s="185"/>
      <c r="G256" s="184" t="s">
        <v>143</v>
      </c>
      <c r="H256" s="186"/>
      <c r="I256" s="186"/>
      <c r="J256" s="185"/>
      <c r="K256" s="41">
        <v>2029</v>
      </c>
      <c r="L256" s="45">
        <v>100000</v>
      </c>
      <c r="M256" s="45"/>
      <c r="N256" s="45"/>
      <c r="O256" s="45"/>
      <c r="P256" s="101"/>
      <c r="Q256" s="127"/>
      <c r="R256" s="40">
        <f t="shared" si="7"/>
        <v>100000</v>
      </c>
      <c r="S256" s="21">
        <v>4</v>
      </c>
    </row>
    <row r="257" spans="1:26" s="12" customFormat="1" ht="72">
      <c r="A257" s="38" t="s">
        <v>698</v>
      </c>
      <c r="B257" s="38" t="s">
        <v>699</v>
      </c>
      <c r="C257" s="38" t="s">
        <v>666</v>
      </c>
      <c r="D257" s="38" t="s">
        <v>141</v>
      </c>
      <c r="E257" s="184" t="s">
        <v>142</v>
      </c>
      <c r="F257" s="185"/>
      <c r="G257" s="184" t="s">
        <v>143</v>
      </c>
      <c r="H257" s="186"/>
      <c r="I257" s="186"/>
      <c r="J257" s="185"/>
      <c r="K257" s="41">
        <v>2029</v>
      </c>
      <c r="L257" s="36">
        <v>120000</v>
      </c>
      <c r="M257" s="36"/>
      <c r="N257" s="36"/>
      <c r="O257" s="36"/>
      <c r="P257" s="101"/>
      <c r="Q257" s="127"/>
      <c r="R257" s="40">
        <f t="shared" si="7"/>
        <v>120000</v>
      </c>
      <c r="S257" s="21">
        <v>4</v>
      </c>
    </row>
    <row r="258" spans="1:26" s="12" customFormat="1" ht="72">
      <c r="A258" s="38" t="s">
        <v>700</v>
      </c>
      <c r="B258" s="38" t="s">
        <v>701</v>
      </c>
      <c r="C258" s="38" t="s">
        <v>702</v>
      </c>
      <c r="D258" s="38" t="s">
        <v>141</v>
      </c>
      <c r="E258" s="184" t="s">
        <v>142</v>
      </c>
      <c r="F258" s="185"/>
      <c r="G258" s="184" t="s">
        <v>143</v>
      </c>
      <c r="H258" s="186"/>
      <c r="I258" s="186"/>
      <c r="J258" s="185"/>
      <c r="K258" s="41">
        <v>2029</v>
      </c>
      <c r="L258" s="36">
        <v>200000</v>
      </c>
      <c r="M258" s="36"/>
      <c r="N258" s="36"/>
      <c r="O258" s="36"/>
      <c r="P258" s="101"/>
      <c r="Q258" s="127"/>
      <c r="R258" s="40">
        <f t="shared" si="7"/>
        <v>200000</v>
      </c>
      <c r="S258" s="21">
        <v>4</v>
      </c>
    </row>
    <row r="259" spans="1:26" s="12" customFormat="1" ht="72">
      <c r="A259" s="38" t="s">
        <v>703</v>
      </c>
      <c r="B259" s="38" t="s">
        <v>704</v>
      </c>
      <c r="C259" s="38" t="s">
        <v>666</v>
      </c>
      <c r="D259" s="38" t="s">
        <v>141</v>
      </c>
      <c r="E259" s="184" t="s">
        <v>142</v>
      </c>
      <c r="F259" s="185"/>
      <c r="G259" s="184" t="s">
        <v>143</v>
      </c>
      <c r="H259" s="186"/>
      <c r="I259" s="186"/>
      <c r="J259" s="185"/>
      <c r="K259" s="41">
        <v>2029</v>
      </c>
      <c r="L259" s="45">
        <v>748182</v>
      </c>
      <c r="M259" s="45"/>
      <c r="N259" s="45"/>
      <c r="O259" s="45"/>
      <c r="P259" s="101"/>
      <c r="Q259" s="127"/>
      <c r="R259" s="40">
        <f t="shared" si="7"/>
        <v>748182</v>
      </c>
      <c r="S259" s="21">
        <v>4</v>
      </c>
    </row>
    <row r="260" spans="1:26" s="12" customFormat="1" ht="72">
      <c r="A260" s="38" t="s">
        <v>705</v>
      </c>
      <c r="B260" s="38" t="s">
        <v>706</v>
      </c>
      <c r="C260" s="38" t="s">
        <v>702</v>
      </c>
      <c r="D260" s="38" t="s">
        <v>141</v>
      </c>
      <c r="E260" s="184" t="s">
        <v>142</v>
      </c>
      <c r="F260" s="185"/>
      <c r="G260" s="184" t="s">
        <v>143</v>
      </c>
      <c r="H260" s="186"/>
      <c r="I260" s="186"/>
      <c r="J260" s="185"/>
      <c r="K260" s="41">
        <v>2029</v>
      </c>
      <c r="L260" s="36">
        <v>200000</v>
      </c>
      <c r="M260" s="36"/>
      <c r="N260" s="36"/>
      <c r="O260" s="36"/>
      <c r="P260" s="101"/>
      <c r="Q260" s="127"/>
      <c r="R260" s="40">
        <f t="shared" si="7"/>
        <v>200000</v>
      </c>
      <c r="S260" s="21">
        <v>4</v>
      </c>
    </row>
    <row r="261" spans="1:26" s="12" customFormat="1" ht="72">
      <c r="A261" s="38" t="s">
        <v>707</v>
      </c>
      <c r="B261" s="38" t="s">
        <v>708</v>
      </c>
      <c r="C261" s="38" t="s">
        <v>702</v>
      </c>
      <c r="D261" s="38" t="s">
        <v>141</v>
      </c>
      <c r="E261" s="184" t="s">
        <v>142</v>
      </c>
      <c r="F261" s="185"/>
      <c r="G261" s="184" t="s">
        <v>143</v>
      </c>
      <c r="H261" s="186"/>
      <c r="I261" s="186"/>
      <c r="J261" s="185"/>
      <c r="K261" s="41">
        <v>2030</v>
      </c>
      <c r="L261" s="36">
        <v>200000</v>
      </c>
      <c r="M261" s="36"/>
      <c r="N261" s="36"/>
      <c r="O261" s="36"/>
      <c r="P261" s="101"/>
      <c r="Q261" s="127"/>
      <c r="R261" s="40">
        <f t="shared" si="7"/>
        <v>200000</v>
      </c>
      <c r="S261" s="21">
        <v>4</v>
      </c>
    </row>
    <row r="262" spans="1:26" s="12" customFormat="1" ht="72">
      <c r="A262" s="38" t="s">
        <v>709</v>
      </c>
      <c r="B262" s="38" t="s">
        <v>710</v>
      </c>
      <c r="C262" s="38" t="s">
        <v>702</v>
      </c>
      <c r="D262" s="38" t="s">
        <v>141</v>
      </c>
      <c r="E262" s="184" t="s">
        <v>142</v>
      </c>
      <c r="F262" s="185"/>
      <c r="G262" s="184" t="s">
        <v>143</v>
      </c>
      <c r="H262" s="186"/>
      <c r="I262" s="186"/>
      <c r="J262" s="185"/>
      <c r="K262" s="41">
        <v>2030</v>
      </c>
      <c r="L262" s="36">
        <v>200000</v>
      </c>
      <c r="M262" s="36"/>
      <c r="N262" s="36"/>
      <c r="O262" s="36"/>
      <c r="P262" s="101"/>
      <c r="Q262" s="127"/>
      <c r="R262" s="40">
        <f t="shared" si="7"/>
        <v>200000</v>
      </c>
      <c r="S262" s="21">
        <v>4</v>
      </c>
    </row>
    <row r="263" spans="1:26" s="12" customFormat="1" ht="72">
      <c r="A263" s="38" t="s">
        <v>711</v>
      </c>
      <c r="B263" s="38" t="s">
        <v>712</v>
      </c>
      <c r="C263" s="38" t="s">
        <v>702</v>
      </c>
      <c r="D263" s="38" t="s">
        <v>141</v>
      </c>
      <c r="E263" s="184" t="s">
        <v>142</v>
      </c>
      <c r="F263" s="185"/>
      <c r="G263" s="184" t="s">
        <v>143</v>
      </c>
      <c r="H263" s="186"/>
      <c r="I263" s="186"/>
      <c r="J263" s="185"/>
      <c r="K263" s="41">
        <v>2030</v>
      </c>
      <c r="L263" s="36">
        <v>150000</v>
      </c>
      <c r="M263" s="36"/>
      <c r="N263" s="36"/>
      <c r="O263" s="36"/>
      <c r="P263" s="101"/>
      <c r="Q263" s="127"/>
      <c r="R263" s="40">
        <f t="shared" si="7"/>
        <v>150000</v>
      </c>
      <c r="S263" s="21">
        <v>4</v>
      </c>
    </row>
    <row r="264" spans="1:26" ht="33.75" customHeight="1">
      <c r="A264" s="32"/>
      <c r="B264" s="32"/>
      <c r="C264" s="32"/>
      <c r="D264" s="32"/>
      <c r="E264" s="114"/>
      <c r="F264" s="115"/>
      <c r="G264" s="114"/>
      <c r="H264" s="116"/>
      <c r="I264" s="116"/>
      <c r="J264" s="115"/>
      <c r="K264" s="33"/>
      <c r="L264" s="34">
        <f>SUM(L244:L263)</f>
        <v>4154072</v>
      </c>
      <c r="M264" s="34">
        <f>SUM(M244:M263)</f>
        <v>819813</v>
      </c>
      <c r="N264" s="34"/>
      <c r="O264" s="34">
        <f>SUM(O244:O263)</f>
        <v>256500</v>
      </c>
      <c r="P264" s="132"/>
      <c r="Q264" s="132"/>
      <c r="R264" s="34">
        <f>SUM(R244:R263)</f>
        <v>3077759</v>
      </c>
      <c r="S264" s="21">
        <v>5</v>
      </c>
      <c r="T264" s="2"/>
      <c r="U264" s="2"/>
      <c r="V264" s="2"/>
      <c r="W264" s="2"/>
      <c r="X264" s="2"/>
      <c r="Y264" s="2"/>
      <c r="Z264" s="2"/>
    </row>
    <row r="265" spans="1:26" s="73" customFormat="1" ht="45.75" customHeight="1">
      <c r="A265" s="68"/>
      <c r="B265" s="68"/>
      <c r="C265" s="68"/>
      <c r="D265" s="68"/>
      <c r="E265" s="77"/>
      <c r="F265" s="78"/>
      <c r="G265" s="77"/>
      <c r="H265" s="79"/>
      <c r="I265" s="79"/>
      <c r="J265" s="78"/>
      <c r="K265" s="69"/>
      <c r="L265" s="70">
        <f>L264+L235+L178+L99</f>
        <v>2280941307</v>
      </c>
      <c r="M265" s="70">
        <f>M264+M235+M178+M99</f>
        <v>2331997</v>
      </c>
      <c r="N265" s="70"/>
      <c r="O265" s="70">
        <f>O264+O235+O178+O99</f>
        <v>31072113</v>
      </c>
      <c r="P265" s="100"/>
      <c r="Q265" s="100"/>
      <c r="R265" s="70">
        <f>R264+R235+R178+R99</f>
        <v>2247537197</v>
      </c>
      <c r="S265" s="71">
        <v>7</v>
      </c>
      <c r="T265" s="72"/>
      <c r="U265" s="72"/>
      <c r="V265" s="72"/>
      <c r="W265" s="72"/>
      <c r="X265" s="72"/>
      <c r="Y265" s="72"/>
      <c r="Z265" s="72"/>
    </row>
    <row r="266" spans="1:26" ht="43.5" customHeight="1">
      <c r="A266" s="231"/>
      <c r="B266" s="232"/>
      <c r="C266" s="232"/>
      <c r="D266" s="232"/>
      <c r="E266" s="232"/>
      <c r="F266" s="232"/>
      <c r="G266" s="232"/>
      <c r="H266" s="232"/>
      <c r="I266" s="232"/>
      <c r="J266" s="232"/>
      <c r="K266" s="233"/>
      <c r="L266" s="31">
        <f>L265</f>
        <v>2280941307</v>
      </c>
      <c r="M266" s="31">
        <f>M265</f>
        <v>2331997</v>
      </c>
      <c r="N266" s="31"/>
      <c r="O266" s="31">
        <f>O265</f>
        <v>31072113</v>
      </c>
      <c r="P266" s="229"/>
      <c r="Q266" s="229"/>
      <c r="R266" s="31">
        <f>R265</f>
        <v>2247537197</v>
      </c>
      <c r="S266" s="21">
        <v>6</v>
      </c>
    </row>
    <row r="267" spans="1:26" ht="49.5" customHeight="1">
      <c r="A267" s="193" t="s">
        <v>69</v>
      </c>
      <c r="B267" s="194"/>
      <c r="C267" s="195" t="s">
        <v>106</v>
      </c>
      <c r="D267" s="195"/>
      <c r="E267" s="195"/>
      <c r="F267" s="195"/>
      <c r="G267" s="195"/>
      <c r="H267" s="195"/>
      <c r="I267" s="195"/>
      <c r="J267" s="195"/>
      <c r="K267" s="195"/>
      <c r="L267" s="195"/>
      <c r="M267" s="195"/>
      <c r="N267" s="195"/>
      <c r="O267" s="195"/>
      <c r="P267" s="195"/>
      <c r="Q267" s="195"/>
      <c r="R267" s="195"/>
      <c r="S267" s="21">
        <v>1</v>
      </c>
    </row>
    <row r="268" spans="1:26" ht="57.75" customHeight="1">
      <c r="A268" s="117" t="s">
        <v>70</v>
      </c>
      <c r="B268" s="118"/>
      <c r="C268" s="106" t="s">
        <v>107</v>
      </c>
      <c r="D268" s="107"/>
      <c r="E268" s="107"/>
      <c r="F268" s="107"/>
      <c r="G268" s="107"/>
      <c r="H268" s="107"/>
      <c r="I268" s="107"/>
      <c r="J268" s="107"/>
      <c r="K268" s="108"/>
      <c r="L268" s="109" t="s">
        <v>4</v>
      </c>
      <c r="M268" s="110"/>
      <c r="N268" s="110"/>
      <c r="O268" s="110"/>
      <c r="P268" s="111"/>
      <c r="Q268" s="112" t="s">
        <v>98</v>
      </c>
      <c r="R268" s="113"/>
      <c r="S268" s="21">
        <v>2</v>
      </c>
    </row>
    <row r="269" spans="1:26" ht="57.75" customHeight="1">
      <c r="A269" s="133" t="s">
        <v>26</v>
      </c>
      <c r="B269" s="133" t="s">
        <v>1453</v>
      </c>
      <c r="C269" s="23"/>
      <c r="D269" s="138" t="s">
        <v>5</v>
      </c>
      <c r="E269" s="139"/>
      <c r="F269" s="138" t="s">
        <v>6</v>
      </c>
      <c r="G269" s="139"/>
      <c r="H269" s="138" t="s">
        <v>7</v>
      </c>
      <c r="I269" s="140"/>
      <c r="J269" s="140"/>
      <c r="K269" s="139"/>
      <c r="L269" s="141" t="s">
        <v>8</v>
      </c>
      <c r="M269" s="142"/>
      <c r="N269" s="142"/>
      <c r="O269" s="142"/>
      <c r="P269" s="142"/>
      <c r="Q269" s="142"/>
      <c r="R269" s="143"/>
      <c r="S269" s="21">
        <v>2</v>
      </c>
    </row>
    <row r="270" spans="1:26" ht="57.75" customHeight="1">
      <c r="A270" s="134"/>
      <c r="B270" s="134"/>
      <c r="C270" s="23" t="s">
        <v>9</v>
      </c>
      <c r="D270" s="138">
        <v>2026</v>
      </c>
      <c r="E270" s="139"/>
      <c r="F270" s="138">
        <v>2031</v>
      </c>
      <c r="G270" s="139"/>
      <c r="H270" s="138">
        <v>2037</v>
      </c>
      <c r="I270" s="140"/>
      <c r="J270" s="140"/>
      <c r="K270" s="139"/>
      <c r="L270" s="144"/>
      <c r="M270" s="145"/>
      <c r="N270" s="145"/>
      <c r="O270" s="145"/>
      <c r="P270" s="145"/>
      <c r="Q270" s="145"/>
      <c r="R270" s="146"/>
      <c r="S270" s="21">
        <v>2</v>
      </c>
    </row>
    <row r="271" spans="1:26" ht="57.75" customHeight="1">
      <c r="A271" s="135"/>
      <c r="B271" s="135"/>
      <c r="C271" s="23" t="s">
        <v>10</v>
      </c>
      <c r="D271" s="155"/>
      <c r="E271" s="156"/>
      <c r="F271" s="138"/>
      <c r="G271" s="139"/>
      <c r="H271" s="138"/>
      <c r="I271" s="140"/>
      <c r="J271" s="140"/>
      <c r="K271" s="139"/>
      <c r="L271" s="147"/>
      <c r="M271" s="148"/>
      <c r="N271" s="148"/>
      <c r="O271" s="148"/>
      <c r="P271" s="148"/>
      <c r="Q271" s="148"/>
      <c r="R271" s="149"/>
      <c r="S271" s="21">
        <v>2</v>
      </c>
    </row>
    <row r="272" spans="1:26" ht="42" customHeight="1">
      <c r="A272" s="225" t="s">
        <v>1222</v>
      </c>
      <c r="B272" s="226"/>
      <c r="C272" s="181" t="s">
        <v>110</v>
      </c>
      <c r="D272" s="182"/>
      <c r="E272" s="182"/>
      <c r="F272" s="182"/>
      <c r="G272" s="182"/>
      <c r="H272" s="182"/>
      <c r="I272" s="182"/>
      <c r="J272" s="182"/>
      <c r="K272" s="182"/>
      <c r="L272" s="182"/>
      <c r="M272" s="182"/>
      <c r="N272" s="182"/>
      <c r="O272" s="182"/>
      <c r="P272" s="182"/>
      <c r="Q272" s="182"/>
      <c r="R272" s="183"/>
      <c r="S272" s="26">
        <v>3</v>
      </c>
    </row>
    <row r="273" spans="1:26" ht="42" customHeight="1">
      <c r="A273" s="222" t="s">
        <v>1223</v>
      </c>
      <c r="B273" s="238" t="s">
        <v>1456</v>
      </c>
      <c r="C273" s="25"/>
      <c r="D273" s="25" t="s">
        <v>5</v>
      </c>
      <c r="E273" s="121" t="s">
        <v>6</v>
      </c>
      <c r="F273" s="123"/>
      <c r="G273" s="121" t="s">
        <v>6</v>
      </c>
      <c r="H273" s="122"/>
      <c r="I273" s="122"/>
      <c r="J273" s="123"/>
      <c r="K273" s="25" t="s">
        <v>11</v>
      </c>
      <c r="L273" s="121" t="s">
        <v>8</v>
      </c>
      <c r="M273" s="122"/>
      <c r="N273" s="122"/>
      <c r="O273" s="122"/>
      <c r="P273" s="122"/>
      <c r="Q273" s="122"/>
      <c r="R273" s="123"/>
      <c r="S273" s="26">
        <v>3</v>
      </c>
    </row>
    <row r="274" spans="1:26" ht="42" customHeight="1">
      <c r="A274" s="223"/>
      <c r="B274" s="239"/>
      <c r="C274" s="25" t="s">
        <v>9</v>
      </c>
      <c r="D274" s="25">
        <v>2026</v>
      </c>
      <c r="E274" s="121">
        <v>2029</v>
      </c>
      <c r="F274" s="123"/>
      <c r="G274" s="121">
        <v>2033</v>
      </c>
      <c r="H274" s="122"/>
      <c r="I274" s="122"/>
      <c r="J274" s="123"/>
      <c r="K274" s="25">
        <v>2037</v>
      </c>
      <c r="L274" s="216"/>
      <c r="M274" s="217"/>
      <c r="N274" s="217"/>
      <c r="O274" s="217"/>
      <c r="P274" s="217"/>
      <c r="Q274" s="217"/>
      <c r="R274" s="218"/>
      <c r="S274" s="26">
        <v>3</v>
      </c>
    </row>
    <row r="275" spans="1:26" ht="42" customHeight="1">
      <c r="A275" s="224"/>
      <c r="B275" s="240"/>
      <c r="C275" s="25" t="s">
        <v>10</v>
      </c>
      <c r="D275" s="25"/>
      <c r="E275" s="121"/>
      <c r="F275" s="123"/>
      <c r="G275" s="121"/>
      <c r="H275" s="122"/>
      <c r="I275" s="122"/>
      <c r="J275" s="123"/>
      <c r="K275" s="25"/>
      <c r="L275" s="219"/>
      <c r="M275" s="220"/>
      <c r="N275" s="220"/>
      <c r="O275" s="220"/>
      <c r="P275" s="220"/>
      <c r="Q275" s="220"/>
      <c r="R275" s="221"/>
      <c r="S275" s="26">
        <v>3</v>
      </c>
    </row>
    <row r="276" spans="1:26" ht="42" customHeight="1">
      <c r="A276" s="25" t="s">
        <v>12</v>
      </c>
      <c r="B276" s="181" t="s">
        <v>27</v>
      </c>
      <c r="C276" s="182"/>
      <c r="D276" s="182"/>
      <c r="E276" s="182"/>
      <c r="F276" s="182"/>
      <c r="G276" s="182"/>
      <c r="H276" s="182"/>
      <c r="I276" s="182"/>
      <c r="J276" s="182"/>
      <c r="K276" s="182"/>
      <c r="L276" s="182"/>
      <c r="M276" s="182"/>
      <c r="N276" s="182"/>
      <c r="O276" s="182"/>
      <c r="P276" s="182"/>
      <c r="Q276" s="182"/>
      <c r="R276" s="183"/>
      <c r="S276" s="26">
        <v>3</v>
      </c>
    </row>
    <row r="277" spans="1:26" ht="21" customHeight="1">
      <c r="A277" s="245" t="s">
        <v>751</v>
      </c>
      <c r="B277" s="75" t="s">
        <v>13</v>
      </c>
      <c r="C277" s="75" t="s">
        <v>14</v>
      </c>
      <c r="D277" s="75" t="s">
        <v>8</v>
      </c>
      <c r="E277" s="75" t="s">
        <v>15</v>
      </c>
      <c r="F277" s="75"/>
      <c r="G277" s="75" t="s">
        <v>16</v>
      </c>
      <c r="H277" s="75"/>
      <c r="I277" s="75"/>
      <c r="J277" s="75"/>
      <c r="K277" s="151" t="s">
        <v>17</v>
      </c>
      <c r="L277" s="101" t="s">
        <v>18</v>
      </c>
      <c r="M277" s="101" t="s">
        <v>19</v>
      </c>
      <c r="N277" s="101"/>
      <c r="O277" s="101"/>
      <c r="P277" s="101"/>
      <c r="Q277" s="101"/>
      <c r="R277" s="101"/>
      <c r="S277" s="21">
        <v>4</v>
      </c>
    </row>
    <row r="278" spans="1:26" ht="21" customHeight="1">
      <c r="A278" s="75"/>
      <c r="B278" s="75"/>
      <c r="C278" s="75"/>
      <c r="D278" s="75"/>
      <c r="E278" s="75"/>
      <c r="F278" s="75"/>
      <c r="G278" s="75"/>
      <c r="H278" s="93"/>
      <c r="I278" s="93"/>
      <c r="J278" s="75"/>
      <c r="K278" s="151"/>
      <c r="L278" s="101"/>
      <c r="M278" s="124" t="s">
        <v>20</v>
      </c>
      <c r="N278" s="124"/>
      <c r="O278" s="101" t="s">
        <v>21</v>
      </c>
      <c r="P278" s="101"/>
      <c r="Q278" s="101"/>
      <c r="R278" s="124" t="s">
        <v>22</v>
      </c>
      <c r="S278" s="21">
        <v>4</v>
      </c>
    </row>
    <row r="279" spans="1:26" ht="21" customHeight="1">
      <c r="A279" s="75"/>
      <c r="B279" s="75"/>
      <c r="C279" s="75"/>
      <c r="D279" s="75"/>
      <c r="E279" s="75"/>
      <c r="F279" s="75"/>
      <c r="G279" s="75"/>
      <c r="H279" s="75"/>
      <c r="I279" s="75"/>
      <c r="J279" s="75"/>
      <c r="K279" s="151"/>
      <c r="L279" s="101"/>
      <c r="M279" s="36" t="s">
        <v>23</v>
      </c>
      <c r="N279" s="36" t="s">
        <v>24</v>
      </c>
      <c r="O279" s="36" t="s">
        <v>23</v>
      </c>
      <c r="P279" s="101" t="s">
        <v>25</v>
      </c>
      <c r="Q279" s="101"/>
      <c r="R279" s="124"/>
      <c r="S279" s="21">
        <v>4</v>
      </c>
    </row>
    <row r="280" spans="1:26" ht="180">
      <c r="A280" s="75"/>
      <c r="B280" s="47" t="s">
        <v>738</v>
      </c>
      <c r="C280" s="48" t="s">
        <v>739</v>
      </c>
      <c r="D280" s="47" t="s">
        <v>740</v>
      </c>
      <c r="E280" s="75" t="s">
        <v>142</v>
      </c>
      <c r="F280" s="75"/>
      <c r="G280" s="75" t="s">
        <v>741</v>
      </c>
      <c r="H280" s="75"/>
      <c r="I280" s="75"/>
      <c r="J280" s="75"/>
      <c r="K280" s="41" t="s">
        <v>742</v>
      </c>
      <c r="L280" s="36">
        <v>24000000</v>
      </c>
      <c r="M280" s="40"/>
      <c r="N280" s="40"/>
      <c r="O280" s="40"/>
      <c r="P280" s="99"/>
      <c r="Q280" s="127"/>
      <c r="R280" s="40">
        <f>L280-M280-O280</f>
        <v>24000000</v>
      </c>
      <c r="S280" s="21">
        <v>4</v>
      </c>
    </row>
    <row r="281" spans="1:26" ht="90">
      <c r="A281" s="47" t="s">
        <v>756</v>
      </c>
      <c r="B281" s="47" t="s">
        <v>752</v>
      </c>
      <c r="C281" s="48" t="s">
        <v>753</v>
      </c>
      <c r="D281" s="47" t="s">
        <v>754</v>
      </c>
      <c r="E281" s="75" t="s">
        <v>142</v>
      </c>
      <c r="F281" s="75"/>
      <c r="G281" s="75" t="s">
        <v>755</v>
      </c>
      <c r="H281" s="75"/>
      <c r="I281" s="75"/>
      <c r="J281" s="75"/>
      <c r="K281" s="41">
        <v>2027</v>
      </c>
      <c r="L281" s="45"/>
      <c r="M281" s="45"/>
      <c r="N281" s="45"/>
      <c r="O281" s="45"/>
      <c r="P281" s="101"/>
      <c r="Q281" s="101"/>
      <c r="R281" s="40">
        <f>L281-M281-O281</f>
        <v>0</v>
      </c>
      <c r="S281" s="21">
        <v>4</v>
      </c>
    </row>
    <row r="282" spans="1:26" ht="33.75" customHeight="1">
      <c r="A282" s="32"/>
      <c r="B282" s="32"/>
      <c r="C282" s="32"/>
      <c r="D282" s="32"/>
      <c r="E282" s="114"/>
      <c r="F282" s="115"/>
      <c r="G282" s="114"/>
      <c r="H282" s="116"/>
      <c r="I282" s="116"/>
      <c r="J282" s="115"/>
      <c r="K282" s="33"/>
      <c r="L282" s="34">
        <f>SUM(L280:L281)</f>
        <v>24000000</v>
      </c>
      <c r="M282" s="34">
        <f>SUM(M280:M281)</f>
        <v>0</v>
      </c>
      <c r="N282" s="34"/>
      <c r="O282" s="34">
        <f>SUM(O280:O281)</f>
        <v>0</v>
      </c>
      <c r="P282" s="132"/>
      <c r="Q282" s="132"/>
      <c r="R282" s="34">
        <f>SUM(R280:R281)</f>
        <v>24000000</v>
      </c>
      <c r="S282" s="21">
        <v>5</v>
      </c>
      <c r="T282" s="2"/>
      <c r="U282" s="2"/>
      <c r="V282" s="2"/>
      <c r="W282" s="2"/>
      <c r="X282" s="2"/>
      <c r="Y282" s="2"/>
      <c r="Z282" s="2"/>
    </row>
    <row r="283" spans="1:26" ht="42" customHeight="1">
      <c r="A283" s="225" t="s">
        <v>1224</v>
      </c>
      <c r="B283" s="226"/>
      <c r="C283" s="181" t="s">
        <v>111</v>
      </c>
      <c r="D283" s="182"/>
      <c r="E283" s="182"/>
      <c r="F283" s="182"/>
      <c r="G283" s="182"/>
      <c r="H283" s="182"/>
      <c r="I283" s="182"/>
      <c r="J283" s="182"/>
      <c r="K283" s="182"/>
      <c r="L283" s="182"/>
      <c r="M283" s="182"/>
      <c r="N283" s="182"/>
      <c r="O283" s="182"/>
      <c r="P283" s="182"/>
      <c r="Q283" s="182"/>
      <c r="R283" s="183"/>
      <c r="S283" s="26">
        <v>3</v>
      </c>
    </row>
    <row r="284" spans="1:26" ht="42" customHeight="1">
      <c r="A284" s="222" t="s">
        <v>1225</v>
      </c>
      <c r="B284" s="241" t="s">
        <v>1454</v>
      </c>
      <c r="C284" s="25"/>
      <c r="D284" s="25" t="s">
        <v>5</v>
      </c>
      <c r="E284" s="121" t="s">
        <v>6</v>
      </c>
      <c r="F284" s="123"/>
      <c r="G284" s="121" t="s">
        <v>6</v>
      </c>
      <c r="H284" s="122"/>
      <c r="I284" s="122"/>
      <c r="J284" s="123"/>
      <c r="K284" s="25" t="s">
        <v>11</v>
      </c>
      <c r="L284" s="121" t="s">
        <v>8</v>
      </c>
      <c r="M284" s="122"/>
      <c r="N284" s="122"/>
      <c r="O284" s="122"/>
      <c r="P284" s="122"/>
      <c r="Q284" s="122"/>
      <c r="R284" s="123"/>
      <c r="S284" s="26">
        <v>3</v>
      </c>
    </row>
    <row r="285" spans="1:26" ht="42" customHeight="1">
      <c r="A285" s="223"/>
      <c r="B285" s="242"/>
      <c r="C285" s="25" t="s">
        <v>9</v>
      </c>
      <c r="D285" s="25">
        <v>2026</v>
      </c>
      <c r="E285" s="121">
        <v>2029</v>
      </c>
      <c r="F285" s="123"/>
      <c r="G285" s="121">
        <v>2033</v>
      </c>
      <c r="H285" s="122"/>
      <c r="I285" s="122"/>
      <c r="J285" s="123"/>
      <c r="K285" s="25">
        <v>2037</v>
      </c>
      <c r="L285" s="216"/>
      <c r="M285" s="217"/>
      <c r="N285" s="217"/>
      <c r="O285" s="217"/>
      <c r="P285" s="217"/>
      <c r="Q285" s="217"/>
      <c r="R285" s="218"/>
      <c r="S285" s="26">
        <v>3</v>
      </c>
    </row>
    <row r="286" spans="1:26" ht="42" customHeight="1">
      <c r="A286" s="224"/>
      <c r="B286" s="242"/>
      <c r="C286" s="25" t="s">
        <v>10</v>
      </c>
      <c r="D286" s="25"/>
      <c r="E286" s="121"/>
      <c r="F286" s="123"/>
      <c r="G286" s="121"/>
      <c r="H286" s="122"/>
      <c r="I286" s="122"/>
      <c r="J286" s="123"/>
      <c r="K286" s="25"/>
      <c r="L286" s="219"/>
      <c r="M286" s="220"/>
      <c r="N286" s="220"/>
      <c r="O286" s="220"/>
      <c r="P286" s="220"/>
      <c r="Q286" s="220"/>
      <c r="R286" s="221"/>
      <c r="S286" s="26">
        <v>3</v>
      </c>
    </row>
    <row r="287" spans="1:26" ht="42" customHeight="1">
      <c r="A287" s="25" t="s">
        <v>12</v>
      </c>
      <c r="B287" s="181" t="s">
        <v>27</v>
      </c>
      <c r="C287" s="182"/>
      <c r="D287" s="182"/>
      <c r="E287" s="182"/>
      <c r="F287" s="182"/>
      <c r="G287" s="182"/>
      <c r="H287" s="182"/>
      <c r="I287" s="182"/>
      <c r="J287" s="182"/>
      <c r="K287" s="182"/>
      <c r="L287" s="182"/>
      <c r="M287" s="182"/>
      <c r="N287" s="182"/>
      <c r="O287" s="182"/>
      <c r="P287" s="182"/>
      <c r="Q287" s="182"/>
      <c r="R287" s="183"/>
      <c r="S287" s="26">
        <v>3</v>
      </c>
    </row>
    <row r="288" spans="1:26" ht="21" customHeight="1">
      <c r="A288" s="245" t="s">
        <v>750</v>
      </c>
      <c r="B288" s="75" t="s">
        <v>13</v>
      </c>
      <c r="C288" s="75" t="s">
        <v>14</v>
      </c>
      <c r="D288" s="75" t="s">
        <v>8</v>
      </c>
      <c r="E288" s="75" t="s">
        <v>15</v>
      </c>
      <c r="F288" s="75"/>
      <c r="G288" s="75" t="s">
        <v>16</v>
      </c>
      <c r="H288" s="75"/>
      <c r="I288" s="75"/>
      <c r="J288" s="75"/>
      <c r="K288" s="151" t="s">
        <v>17</v>
      </c>
      <c r="L288" s="101" t="s">
        <v>18</v>
      </c>
      <c r="M288" s="102" t="s">
        <v>19</v>
      </c>
      <c r="N288" s="102"/>
      <c r="O288" s="102"/>
      <c r="P288" s="102"/>
      <c r="Q288" s="102"/>
      <c r="R288" s="102"/>
      <c r="S288" s="21">
        <v>4</v>
      </c>
    </row>
    <row r="289" spans="1:26">
      <c r="A289" s="75"/>
      <c r="B289" s="75"/>
      <c r="C289" s="75"/>
      <c r="D289" s="75"/>
      <c r="E289" s="75"/>
      <c r="F289" s="75"/>
      <c r="G289" s="75"/>
      <c r="H289" s="93"/>
      <c r="I289" s="93"/>
      <c r="J289" s="75"/>
      <c r="K289" s="151"/>
      <c r="L289" s="101"/>
      <c r="M289" s="102" t="s">
        <v>20</v>
      </c>
      <c r="N289" s="102"/>
      <c r="O289" s="102" t="s">
        <v>21</v>
      </c>
      <c r="P289" s="102"/>
      <c r="Q289" s="102"/>
      <c r="R289" s="102" t="s">
        <v>22</v>
      </c>
      <c r="S289" s="21">
        <v>4</v>
      </c>
    </row>
    <row r="290" spans="1:26">
      <c r="A290" s="75"/>
      <c r="B290" s="75"/>
      <c r="C290" s="75"/>
      <c r="D290" s="75"/>
      <c r="E290" s="75"/>
      <c r="F290" s="75"/>
      <c r="G290" s="75"/>
      <c r="H290" s="75"/>
      <c r="I290" s="75"/>
      <c r="J290" s="75"/>
      <c r="K290" s="151"/>
      <c r="L290" s="101"/>
      <c r="M290" s="48" t="s">
        <v>23</v>
      </c>
      <c r="N290" s="48" t="s">
        <v>24</v>
      </c>
      <c r="O290" s="48" t="s">
        <v>23</v>
      </c>
      <c r="P290" s="102" t="s">
        <v>25</v>
      </c>
      <c r="Q290" s="102"/>
      <c r="R290" s="102"/>
      <c r="S290" s="21">
        <v>4</v>
      </c>
    </row>
    <row r="291" spans="1:26" ht="226.5" customHeight="1">
      <c r="A291" s="75"/>
      <c r="B291" s="49" t="s">
        <v>743</v>
      </c>
      <c r="C291" s="48" t="s">
        <v>744</v>
      </c>
      <c r="D291" s="47" t="s">
        <v>745</v>
      </c>
      <c r="E291" s="75" t="s">
        <v>142</v>
      </c>
      <c r="F291" s="75"/>
      <c r="G291" s="75" t="s">
        <v>143</v>
      </c>
      <c r="H291" s="75"/>
      <c r="I291" s="75"/>
      <c r="J291" s="75"/>
      <c r="K291" s="41" t="s">
        <v>343</v>
      </c>
      <c r="L291" s="45">
        <v>1800000</v>
      </c>
      <c r="M291" s="45"/>
      <c r="N291" s="45"/>
      <c r="O291" s="45"/>
      <c r="P291" s="101"/>
      <c r="Q291" s="101"/>
      <c r="R291" s="45">
        <f>L291-M291-O291</f>
        <v>1800000</v>
      </c>
      <c r="S291" s="21">
        <v>4</v>
      </c>
    </row>
    <row r="292" spans="1:26" ht="144">
      <c r="A292" s="49" t="s">
        <v>749</v>
      </c>
      <c r="B292" s="47" t="s">
        <v>746</v>
      </c>
      <c r="C292" s="48" t="s">
        <v>747</v>
      </c>
      <c r="D292" s="47" t="s">
        <v>748</v>
      </c>
      <c r="E292" s="75" t="s">
        <v>142</v>
      </c>
      <c r="F292" s="75"/>
      <c r="G292" s="75" t="s">
        <v>143</v>
      </c>
      <c r="H292" s="75"/>
      <c r="I292" s="75"/>
      <c r="J292" s="75"/>
      <c r="K292" s="41" t="s">
        <v>343</v>
      </c>
      <c r="L292" s="36">
        <v>2000000</v>
      </c>
      <c r="M292" s="45"/>
      <c r="N292" s="45"/>
      <c r="O292" s="45"/>
      <c r="P292" s="126"/>
      <c r="Q292" s="127"/>
      <c r="R292" s="45"/>
      <c r="S292" s="21">
        <v>4</v>
      </c>
    </row>
    <row r="293" spans="1:26" ht="33.75" customHeight="1">
      <c r="A293" s="32"/>
      <c r="B293" s="32"/>
      <c r="C293" s="32"/>
      <c r="D293" s="32"/>
      <c r="E293" s="114"/>
      <c r="F293" s="115"/>
      <c r="G293" s="114"/>
      <c r="H293" s="116"/>
      <c r="I293" s="116"/>
      <c r="J293" s="115"/>
      <c r="K293" s="33"/>
      <c r="L293" s="34">
        <f>SUM(L291:L291)</f>
        <v>1800000</v>
      </c>
      <c r="M293" s="34">
        <f>SUM(M291:M291)</f>
        <v>0</v>
      </c>
      <c r="N293" s="34"/>
      <c r="O293" s="34">
        <f>SUM(O291:O291)</f>
        <v>0</v>
      </c>
      <c r="P293" s="132"/>
      <c r="Q293" s="132"/>
      <c r="R293" s="34">
        <f>SUM(R291:R291)</f>
        <v>1800000</v>
      </c>
      <c r="S293" s="21">
        <v>5</v>
      </c>
      <c r="T293" s="2"/>
      <c r="U293" s="2"/>
      <c r="V293" s="2"/>
      <c r="W293" s="2"/>
      <c r="X293" s="2"/>
      <c r="Y293" s="2"/>
      <c r="Z293" s="2"/>
    </row>
    <row r="294" spans="1:26" s="73" customFormat="1" ht="45.75" customHeight="1">
      <c r="A294" s="68"/>
      <c r="B294" s="68"/>
      <c r="C294" s="68"/>
      <c r="D294" s="68"/>
      <c r="E294" s="77"/>
      <c r="F294" s="78"/>
      <c r="G294" s="77"/>
      <c r="H294" s="79"/>
      <c r="I294" s="79"/>
      <c r="J294" s="78"/>
      <c r="K294" s="69"/>
      <c r="L294" s="70">
        <f>L293+L282</f>
        <v>25800000</v>
      </c>
      <c r="M294" s="70">
        <f>M293+M282</f>
        <v>0</v>
      </c>
      <c r="N294" s="70"/>
      <c r="O294" s="70">
        <f>O293+O282</f>
        <v>0</v>
      </c>
      <c r="P294" s="100"/>
      <c r="Q294" s="100"/>
      <c r="R294" s="70">
        <f>R293+R282</f>
        <v>25800000</v>
      </c>
      <c r="S294" s="71">
        <v>7</v>
      </c>
      <c r="T294" s="72"/>
      <c r="U294" s="72"/>
      <c r="V294" s="72"/>
      <c r="W294" s="72"/>
      <c r="X294" s="72"/>
      <c r="Y294" s="72"/>
      <c r="Z294" s="72"/>
    </row>
    <row r="295" spans="1:26" ht="57.75" customHeight="1">
      <c r="A295" s="117" t="s">
        <v>108</v>
      </c>
      <c r="B295" s="118"/>
      <c r="C295" s="106" t="s">
        <v>109</v>
      </c>
      <c r="D295" s="107"/>
      <c r="E295" s="107"/>
      <c r="F295" s="107"/>
      <c r="G295" s="107"/>
      <c r="H295" s="107"/>
      <c r="I295" s="107"/>
      <c r="J295" s="107"/>
      <c r="K295" s="108"/>
      <c r="L295" s="109" t="s">
        <v>4</v>
      </c>
      <c r="M295" s="110"/>
      <c r="N295" s="110"/>
      <c r="O295" s="110"/>
      <c r="P295" s="111"/>
      <c r="Q295" s="112"/>
      <c r="R295" s="113"/>
      <c r="S295" s="21">
        <v>2</v>
      </c>
      <c r="T295" s="2"/>
      <c r="U295" s="2"/>
      <c r="V295" s="2"/>
      <c r="W295" s="2"/>
      <c r="X295" s="2"/>
      <c r="Y295" s="2"/>
      <c r="Z295" s="2"/>
    </row>
    <row r="296" spans="1:26" ht="57.75" customHeight="1">
      <c r="A296" s="133" t="s">
        <v>112</v>
      </c>
      <c r="B296" s="133" t="s">
        <v>1439</v>
      </c>
      <c r="C296" s="23"/>
      <c r="D296" s="138" t="s">
        <v>5</v>
      </c>
      <c r="E296" s="139"/>
      <c r="F296" s="138" t="s">
        <v>6</v>
      </c>
      <c r="G296" s="139"/>
      <c r="H296" s="138" t="s">
        <v>7</v>
      </c>
      <c r="I296" s="140"/>
      <c r="J296" s="140"/>
      <c r="K296" s="139"/>
      <c r="L296" s="141" t="s">
        <v>8</v>
      </c>
      <c r="M296" s="142"/>
      <c r="N296" s="142"/>
      <c r="O296" s="142"/>
      <c r="P296" s="142"/>
      <c r="Q296" s="142"/>
      <c r="R296" s="143"/>
      <c r="S296" s="21">
        <v>2</v>
      </c>
      <c r="T296" s="2"/>
      <c r="U296" s="2"/>
      <c r="V296" s="2"/>
      <c r="W296" s="2"/>
      <c r="X296" s="2"/>
      <c r="Y296" s="2"/>
      <c r="Z296" s="2"/>
    </row>
    <row r="297" spans="1:26" ht="57.75" customHeight="1">
      <c r="A297" s="134"/>
      <c r="B297" s="134"/>
      <c r="C297" s="23" t="s">
        <v>9</v>
      </c>
      <c r="D297" s="138">
        <v>2026</v>
      </c>
      <c r="E297" s="139"/>
      <c r="F297" s="138">
        <v>2031</v>
      </c>
      <c r="G297" s="139"/>
      <c r="H297" s="138">
        <v>2037</v>
      </c>
      <c r="I297" s="140"/>
      <c r="J297" s="140"/>
      <c r="K297" s="139"/>
      <c r="L297" s="144"/>
      <c r="M297" s="145"/>
      <c r="N297" s="145"/>
      <c r="O297" s="145"/>
      <c r="P297" s="145"/>
      <c r="Q297" s="145"/>
      <c r="R297" s="146"/>
      <c r="S297" s="21">
        <v>2</v>
      </c>
      <c r="T297" s="2"/>
      <c r="U297" s="2"/>
      <c r="V297" s="2"/>
      <c r="W297" s="2"/>
      <c r="X297" s="2"/>
      <c r="Y297" s="2"/>
      <c r="Z297" s="2"/>
    </row>
    <row r="298" spans="1:26" ht="57.75" customHeight="1">
      <c r="A298" s="135"/>
      <c r="B298" s="135"/>
      <c r="C298" s="23" t="s">
        <v>10</v>
      </c>
      <c r="D298" s="155"/>
      <c r="E298" s="156"/>
      <c r="F298" s="138"/>
      <c r="G298" s="139"/>
      <c r="H298" s="138"/>
      <c r="I298" s="140"/>
      <c r="J298" s="140"/>
      <c r="K298" s="139"/>
      <c r="L298" s="147"/>
      <c r="M298" s="148"/>
      <c r="N298" s="148"/>
      <c r="O298" s="148"/>
      <c r="P298" s="148"/>
      <c r="Q298" s="148"/>
      <c r="R298" s="149"/>
      <c r="S298" s="21">
        <v>2</v>
      </c>
      <c r="T298" s="2"/>
      <c r="U298" s="2"/>
      <c r="V298" s="2"/>
      <c r="W298" s="2"/>
      <c r="X298" s="2"/>
      <c r="Y298" s="2"/>
      <c r="Z298" s="2"/>
    </row>
    <row r="299" spans="1:26" ht="42" customHeight="1">
      <c r="A299" s="225" t="s">
        <v>1226</v>
      </c>
      <c r="B299" s="226"/>
      <c r="C299" s="181" t="s">
        <v>113</v>
      </c>
      <c r="D299" s="182"/>
      <c r="E299" s="182"/>
      <c r="F299" s="182"/>
      <c r="G299" s="182"/>
      <c r="H299" s="182"/>
      <c r="I299" s="182"/>
      <c r="J299" s="182"/>
      <c r="K299" s="182"/>
      <c r="L299" s="182"/>
      <c r="M299" s="182"/>
      <c r="N299" s="182"/>
      <c r="O299" s="182"/>
      <c r="P299" s="182"/>
      <c r="Q299" s="182"/>
      <c r="R299" s="183"/>
      <c r="S299" s="26">
        <v>3</v>
      </c>
      <c r="T299" s="2"/>
      <c r="U299" s="2"/>
      <c r="V299" s="2"/>
      <c r="W299" s="2"/>
      <c r="X299" s="2"/>
      <c r="Y299" s="2"/>
      <c r="Z299" s="2"/>
    </row>
    <row r="300" spans="1:26" ht="42" customHeight="1">
      <c r="A300" s="222" t="s">
        <v>1435</v>
      </c>
      <c r="B300" s="222" t="s">
        <v>1440</v>
      </c>
      <c r="C300" s="25"/>
      <c r="D300" s="25" t="s">
        <v>5</v>
      </c>
      <c r="E300" s="121" t="s">
        <v>6</v>
      </c>
      <c r="F300" s="123"/>
      <c r="G300" s="121" t="s">
        <v>6</v>
      </c>
      <c r="H300" s="122"/>
      <c r="I300" s="122"/>
      <c r="J300" s="123"/>
      <c r="K300" s="25" t="s">
        <v>11</v>
      </c>
      <c r="L300" s="121" t="s">
        <v>8</v>
      </c>
      <c r="M300" s="122"/>
      <c r="N300" s="122"/>
      <c r="O300" s="122"/>
      <c r="P300" s="122"/>
      <c r="Q300" s="122"/>
      <c r="R300" s="123"/>
      <c r="S300" s="26">
        <v>3</v>
      </c>
      <c r="T300" s="2"/>
      <c r="U300" s="2"/>
      <c r="V300" s="2"/>
      <c r="W300" s="2"/>
      <c r="X300" s="2"/>
      <c r="Y300" s="2"/>
      <c r="Z300" s="2"/>
    </row>
    <row r="301" spans="1:26" ht="42" customHeight="1">
      <c r="A301" s="223"/>
      <c r="B301" s="223"/>
      <c r="C301" s="25" t="s">
        <v>9</v>
      </c>
      <c r="D301" s="25">
        <v>2026</v>
      </c>
      <c r="E301" s="121">
        <v>2029</v>
      </c>
      <c r="F301" s="123"/>
      <c r="G301" s="121">
        <v>2033</v>
      </c>
      <c r="H301" s="122"/>
      <c r="I301" s="122"/>
      <c r="J301" s="123"/>
      <c r="K301" s="25">
        <v>2037</v>
      </c>
      <c r="L301" s="216"/>
      <c r="M301" s="217"/>
      <c r="N301" s="217"/>
      <c r="O301" s="217"/>
      <c r="P301" s="217"/>
      <c r="Q301" s="217"/>
      <c r="R301" s="218"/>
      <c r="S301" s="26">
        <v>3</v>
      </c>
      <c r="T301" s="2"/>
      <c r="U301" s="2"/>
      <c r="V301" s="2"/>
      <c r="W301" s="2"/>
      <c r="X301" s="2"/>
      <c r="Y301" s="2"/>
      <c r="Z301" s="2"/>
    </row>
    <row r="302" spans="1:26" ht="42" customHeight="1">
      <c r="A302" s="224"/>
      <c r="B302" s="224"/>
      <c r="C302" s="25" t="s">
        <v>10</v>
      </c>
      <c r="D302" s="25"/>
      <c r="E302" s="121"/>
      <c r="F302" s="123"/>
      <c r="G302" s="121"/>
      <c r="H302" s="122"/>
      <c r="I302" s="122"/>
      <c r="J302" s="123"/>
      <c r="K302" s="25"/>
      <c r="L302" s="219"/>
      <c r="M302" s="220"/>
      <c r="N302" s="220"/>
      <c r="O302" s="220"/>
      <c r="P302" s="220"/>
      <c r="Q302" s="220"/>
      <c r="R302" s="221"/>
      <c r="S302" s="26">
        <v>3</v>
      </c>
      <c r="T302" s="2"/>
      <c r="U302" s="2"/>
      <c r="V302" s="2"/>
      <c r="W302" s="2"/>
      <c r="X302" s="2"/>
      <c r="Y302" s="2"/>
      <c r="Z302" s="2"/>
    </row>
    <row r="303" spans="1:26" ht="42" customHeight="1">
      <c r="A303" s="25" t="s">
        <v>12</v>
      </c>
      <c r="B303" s="181" t="s">
        <v>1434</v>
      </c>
      <c r="C303" s="182"/>
      <c r="D303" s="182"/>
      <c r="E303" s="182"/>
      <c r="F303" s="182"/>
      <c r="G303" s="182"/>
      <c r="H303" s="182"/>
      <c r="I303" s="182"/>
      <c r="J303" s="182"/>
      <c r="K303" s="182"/>
      <c r="L303" s="182"/>
      <c r="M303" s="182"/>
      <c r="N303" s="182"/>
      <c r="O303" s="182"/>
      <c r="P303" s="182"/>
      <c r="Q303" s="182"/>
      <c r="R303" s="183"/>
      <c r="S303" s="26">
        <v>3</v>
      </c>
      <c r="T303" s="2"/>
      <c r="U303" s="2"/>
      <c r="V303" s="2"/>
      <c r="W303" s="2"/>
      <c r="X303" s="2"/>
      <c r="Y303" s="2"/>
      <c r="Z303" s="2"/>
    </row>
    <row r="304" spans="1:26" ht="21" customHeight="1">
      <c r="A304" s="275" t="s">
        <v>1412</v>
      </c>
      <c r="B304" s="75" t="s">
        <v>13</v>
      </c>
      <c r="C304" s="75" t="s">
        <v>14</v>
      </c>
      <c r="D304" s="75" t="s">
        <v>8</v>
      </c>
      <c r="E304" s="75" t="s">
        <v>15</v>
      </c>
      <c r="F304" s="75"/>
      <c r="G304" s="75" t="s">
        <v>16</v>
      </c>
      <c r="H304" s="75"/>
      <c r="I304" s="75"/>
      <c r="J304" s="75"/>
      <c r="K304" s="151" t="s">
        <v>17</v>
      </c>
      <c r="L304" s="101" t="s">
        <v>18</v>
      </c>
      <c r="M304" s="102" t="s">
        <v>19</v>
      </c>
      <c r="N304" s="102"/>
      <c r="O304" s="102"/>
      <c r="P304" s="102"/>
      <c r="Q304" s="102"/>
      <c r="R304" s="102"/>
      <c r="S304" s="21">
        <v>4</v>
      </c>
      <c r="T304" s="2"/>
      <c r="U304" s="2"/>
      <c r="V304" s="2"/>
      <c r="W304" s="2"/>
      <c r="X304" s="2"/>
      <c r="Y304" s="2"/>
      <c r="Z304" s="2"/>
    </row>
    <row r="305" spans="1:26">
      <c r="A305" s="276"/>
      <c r="B305" s="75"/>
      <c r="C305" s="75"/>
      <c r="D305" s="75"/>
      <c r="E305" s="75"/>
      <c r="F305" s="75"/>
      <c r="G305" s="75"/>
      <c r="H305" s="93"/>
      <c r="I305" s="93"/>
      <c r="J305" s="75"/>
      <c r="K305" s="151"/>
      <c r="L305" s="101"/>
      <c r="M305" s="102" t="s">
        <v>20</v>
      </c>
      <c r="N305" s="102"/>
      <c r="O305" s="102" t="s">
        <v>21</v>
      </c>
      <c r="P305" s="102"/>
      <c r="Q305" s="102"/>
      <c r="R305" s="102" t="s">
        <v>22</v>
      </c>
      <c r="S305" s="21">
        <v>4</v>
      </c>
      <c r="T305" s="2"/>
      <c r="U305" s="2"/>
      <c r="V305" s="2"/>
      <c r="W305" s="2"/>
      <c r="X305" s="2"/>
      <c r="Y305" s="2"/>
      <c r="Z305" s="2"/>
    </row>
    <row r="306" spans="1:26">
      <c r="A306" s="276"/>
      <c r="B306" s="75"/>
      <c r="C306" s="75"/>
      <c r="D306" s="75"/>
      <c r="E306" s="75"/>
      <c r="F306" s="75"/>
      <c r="G306" s="75"/>
      <c r="H306" s="75"/>
      <c r="I306" s="75"/>
      <c r="J306" s="75"/>
      <c r="K306" s="151"/>
      <c r="L306" s="101"/>
      <c r="M306" s="48" t="s">
        <v>23</v>
      </c>
      <c r="N306" s="48" t="s">
        <v>24</v>
      </c>
      <c r="O306" s="48" t="s">
        <v>23</v>
      </c>
      <c r="P306" s="102" t="s">
        <v>25</v>
      </c>
      <c r="Q306" s="102"/>
      <c r="R306" s="102"/>
      <c r="S306" s="21">
        <v>4</v>
      </c>
      <c r="T306" s="2"/>
      <c r="U306" s="2"/>
      <c r="V306" s="2"/>
      <c r="W306" s="2"/>
      <c r="X306" s="2"/>
      <c r="Y306" s="2"/>
      <c r="Z306" s="2"/>
    </row>
    <row r="307" spans="1:26" ht="72">
      <c r="A307" s="277"/>
      <c r="B307" s="50" t="s">
        <v>1427</v>
      </c>
      <c r="C307" s="47" t="s">
        <v>1441</v>
      </c>
      <c r="D307" s="47"/>
      <c r="E307" s="94" t="s">
        <v>142</v>
      </c>
      <c r="F307" s="96"/>
      <c r="G307" s="94"/>
      <c r="H307" s="95"/>
      <c r="I307" s="95"/>
      <c r="J307" s="96"/>
      <c r="K307" s="41" t="s">
        <v>762</v>
      </c>
      <c r="L307" s="45"/>
      <c r="M307" s="45"/>
      <c r="N307" s="45"/>
      <c r="O307" s="45"/>
      <c r="P307" s="126"/>
      <c r="Q307" s="127"/>
      <c r="R307" s="45">
        <f>L307-M307-O307</f>
        <v>0</v>
      </c>
      <c r="S307" s="21">
        <v>4</v>
      </c>
      <c r="T307" s="2"/>
      <c r="U307" s="2"/>
      <c r="V307" s="2"/>
      <c r="W307" s="2"/>
      <c r="X307" s="2"/>
      <c r="Y307" s="2"/>
      <c r="Z307" s="2"/>
    </row>
    <row r="308" spans="1:26" ht="72">
      <c r="A308" s="51" t="s">
        <v>1413</v>
      </c>
      <c r="B308" s="50" t="s">
        <v>1428</v>
      </c>
      <c r="C308" s="47" t="s">
        <v>1442</v>
      </c>
      <c r="D308" s="47"/>
      <c r="E308" s="94" t="s">
        <v>142</v>
      </c>
      <c r="F308" s="96"/>
      <c r="G308" s="94"/>
      <c r="H308" s="95"/>
      <c r="I308" s="95"/>
      <c r="J308" s="96"/>
      <c r="K308" s="41" t="s">
        <v>762</v>
      </c>
      <c r="L308" s="45"/>
      <c r="M308" s="45"/>
      <c r="N308" s="45"/>
      <c r="O308" s="45"/>
      <c r="P308" s="126"/>
      <c r="Q308" s="127"/>
      <c r="R308" s="45">
        <f t="shared" ref="R308:R311" si="8">L308-M308-O308</f>
        <v>0</v>
      </c>
      <c r="S308" s="21">
        <v>4</v>
      </c>
      <c r="T308" s="2"/>
      <c r="U308" s="2"/>
      <c r="V308" s="2"/>
      <c r="W308" s="2"/>
      <c r="X308" s="2"/>
      <c r="Y308" s="2"/>
      <c r="Z308" s="2"/>
    </row>
    <row r="309" spans="1:26" ht="72">
      <c r="A309" s="51" t="s">
        <v>1414</v>
      </c>
      <c r="B309" s="50" t="s">
        <v>1429</v>
      </c>
      <c r="C309" s="47" t="s">
        <v>1443</v>
      </c>
      <c r="D309" s="47"/>
      <c r="E309" s="94" t="s">
        <v>142</v>
      </c>
      <c r="F309" s="96"/>
      <c r="G309" s="94"/>
      <c r="H309" s="95"/>
      <c r="I309" s="95"/>
      <c r="J309" s="96"/>
      <c r="K309" s="41" t="s">
        <v>762</v>
      </c>
      <c r="L309" s="45"/>
      <c r="M309" s="45"/>
      <c r="N309" s="45"/>
      <c r="O309" s="45"/>
      <c r="P309" s="126"/>
      <c r="Q309" s="127"/>
      <c r="R309" s="45">
        <f t="shared" si="8"/>
        <v>0</v>
      </c>
      <c r="S309" s="21">
        <v>4</v>
      </c>
      <c r="T309" s="2"/>
      <c r="U309" s="2"/>
      <c r="V309" s="2"/>
      <c r="W309" s="2"/>
      <c r="X309" s="2"/>
      <c r="Y309" s="2"/>
      <c r="Z309" s="2"/>
    </row>
    <row r="310" spans="1:26" ht="72">
      <c r="A310" s="51" t="s">
        <v>1415</v>
      </c>
      <c r="B310" s="50" t="s">
        <v>1430</v>
      </c>
      <c r="C310" s="47" t="s">
        <v>1431</v>
      </c>
      <c r="D310" s="47"/>
      <c r="E310" s="94" t="s">
        <v>142</v>
      </c>
      <c r="F310" s="96"/>
      <c r="G310" s="94"/>
      <c r="H310" s="95"/>
      <c r="I310" s="95"/>
      <c r="J310" s="96"/>
      <c r="K310" s="41" t="s">
        <v>762</v>
      </c>
      <c r="L310" s="45"/>
      <c r="M310" s="45"/>
      <c r="N310" s="45"/>
      <c r="O310" s="45"/>
      <c r="P310" s="126"/>
      <c r="Q310" s="127"/>
      <c r="R310" s="45">
        <f t="shared" si="8"/>
        <v>0</v>
      </c>
      <c r="S310" s="21">
        <v>4</v>
      </c>
      <c r="T310" s="2"/>
      <c r="U310" s="2"/>
      <c r="V310" s="2"/>
      <c r="W310" s="2"/>
      <c r="X310" s="2"/>
      <c r="Y310" s="2"/>
      <c r="Z310" s="2"/>
    </row>
    <row r="311" spans="1:26" ht="90">
      <c r="A311" s="51" t="s">
        <v>1416</v>
      </c>
      <c r="B311" s="50" t="s">
        <v>1432</v>
      </c>
      <c r="C311" s="47" t="s">
        <v>1433</v>
      </c>
      <c r="D311" s="47"/>
      <c r="E311" s="94" t="s">
        <v>142</v>
      </c>
      <c r="F311" s="96"/>
      <c r="G311" s="94"/>
      <c r="H311" s="95"/>
      <c r="I311" s="95"/>
      <c r="J311" s="96"/>
      <c r="K311" s="41" t="s">
        <v>762</v>
      </c>
      <c r="L311" s="45"/>
      <c r="M311" s="45"/>
      <c r="N311" s="45"/>
      <c r="O311" s="45"/>
      <c r="P311" s="126"/>
      <c r="Q311" s="127"/>
      <c r="R311" s="45">
        <f t="shared" si="8"/>
        <v>0</v>
      </c>
      <c r="S311" s="21">
        <v>4</v>
      </c>
      <c r="T311" s="2"/>
      <c r="U311" s="2"/>
      <c r="V311" s="2"/>
      <c r="W311" s="2"/>
      <c r="X311" s="2"/>
      <c r="Y311" s="2"/>
      <c r="Z311" s="2"/>
    </row>
    <row r="312" spans="1:26" ht="33.75" customHeight="1">
      <c r="A312" s="32"/>
      <c r="B312" s="32"/>
      <c r="C312" s="32"/>
      <c r="D312" s="32"/>
      <c r="E312" s="114"/>
      <c r="F312" s="115"/>
      <c r="G312" s="114"/>
      <c r="H312" s="116"/>
      <c r="I312" s="116"/>
      <c r="J312" s="115"/>
      <c r="K312" s="33"/>
      <c r="L312" s="34">
        <f>SUM(L307:L311)</f>
        <v>0</v>
      </c>
      <c r="M312" s="34">
        <f>SUM(M307:M311)</f>
        <v>0</v>
      </c>
      <c r="N312" s="34"/>
      <c r="O312" s="34">
        <f>SUM(O307:O311)</f>
        <v>0</v>
      </c>
      <c r="P312" s="132"/>
      <c r="Q312" s="132"/>
      <c r="R312" s="34">
        <f>SUM(R307:R311)</f>
        <v>0</v>
      </c>
      <c r="S312" s="21">
        <v>5</v>
      </c>
      <c r="T312" s="2"/>
      <c r="U312" s="2"/>
      <c r="V312" s="2"/>
      <c r="W312" s="2"/>
      <c r="X312" s="2"/>
      <c r="Y312" s="2"/>
      <c r="Z312" s="2"/>
    </row>
    <row r="313" spans="1:26" ht="42" customHeight="1">
      <c r="A313" s="225" t="s">
        <v>1227</v>
      </c>
      <c r="B313" s="226"/>
      <c r="C313" s="181" t="s">
        <v>114</v>
      </c>
      <c r="D313" s="182"/>
      <c r="E313" s="182"/>
      <c r="F313" s="182"/>
      <c r="G313" s="182"/>
      <c r="H313" s="182"/>
      <c r="I313" s="182"/>
      <c r="J313" s="182"/>
      <c r="K313" s="182"/>
      <c r="L313" s="182"/>
      <c r="M313" s="182"/>
      <c r="N313" s="182"/>
      <c r="O313" s="182"/>
      <c r="P313" s="182"/>
      <c r="Q313" s="182"/>
      <c r="R313" s="183"/>
      <c r="S313" s="26">
        <v>3</v>
      </c>
      <c r="T313" s="2"/>
      <c r="U313" s="2"/>
      <c r="V313" s="2"/>
      <c r="W313" s="2"/>
      <c r="X313" s="2"/>
      <c r="Y313" s="2"/>
      <c r="Z313" s="2"/>
    </row>
    <row r="314" spans="1:26" ht="42" customHeight="1">
      <c r="A314" s="222" t="s">
        <v>1228</v>
      </c>
      <c r="B314" s="222" t="s">
        <v>1426</v>
      </c>
      <c r="C314" s="25"/>
      <c r="D314" s="25" t="s">
        <v>5</v>
      </c>
      <c r="E314" s="121" t="s">
        <v>6</v>
      </c>
      <c r="F314" s="123"/>
      <c r="G314" s="121" t="s">
        <v>6</v>
      </c>
      <c r="H314" s="122"/>
      <c r="I314" s="122"/>
      <c r="J314" s="123"/>
      <c r="K314" s="25" t="s">
        <v>11</v>
      </c>
      <c r="L314" s="121" t="s">
        <v>8</v>
      </c>
      <c r="M314" s="122"/>
      <c r="N314" s="122"/>
      <c r="O314" s="122"/>
      <c r="P314" s="122"/>
      <c r="Q314" s="122"/>
      <c r="R314" s="123"/>
      <c r="S314" s="26">
        <v>3</v>
      </c>
      <c r="T314" s="2"/>
      <c r="U314" s="2"/>
      <c r="V314" s="2"/>
      <c r="W314" s="2"/>
      <c r="X314" s="2"/>
      <c r="Y314" s="2"/>
      <c r="Z314" s="2"/>
    </row>
    <row r="315" spans="1:26" ht="42" customHeight="1">
      <c r="A315" s="223"/>
      <c r="B315" s="223"/>
      <c r="C315" s="25" t="s">
        <v>9</v>
      </c>
      <c r="D315" s="25">
        <v>2026</v>
      </c>
      <c r="E315" s="121">
        <v>2029</v>
      </c>
      <c r="F315" s="123"/>
      <c r="G315" s="121">
        <v>2033</v>
      </c>
      <c r="H315" s="122"/>
      <c r="I315" s="122"/>
      <c r="J315" s="123"/>
      <c r="K315" s="25">
        <v>2037</v>
      </c>
      <c r="L315" s="216"/>
      <c r="M315" s="217"/>
      <c r="N315" s="217"/>
      <c r="O315" s="217"/>
      <c r="P315" s="217"/>
      <c r="Q315" s="217"/>
      <c r="R315" s="218"/>
      <c r="S315" s="26">
        <v>3</v>
      </c>
      <c r="T315" s="2"/>
      <c r="U315" s="2"/>
      <c r="V315" s="2"/>
      <c r="W315" s="2"/>
      <c r="X315" s="2"/>
      <c r="Y315" s="2"/>
      <c r="Z315" s="2"/>
    </row>
    <row r="316" spans="1:26" ht="42" customHeight="1">
      <c r="A316" s="224"/>
      <c r="B316" s="224"/>
      <c r="C316" s="25" t="s">
        <v>10</v>
      </c>
      <c r="D316" s="25"/>
      <c r="E316" s="121"/>
      <c r="F316" s="123"/>
      <c r="G316" s="121"/>
      <c r="H316" s="122"/>
      <c r="I316" s="122"/>
      <c r="J316" s="123"/>
      <c r="K316" s="25"/>
      <c r="L316" s="219"/>
      <c r="M316" s="220"/>
      <c r="N316" s="220"/>
      <c r="O316" s="220"/>
      <c r="P316" s="220"/>
      <c r="Q316" s="220"/>
      <c r="R316" s="221"/>
      <c r="S316" s="26">
        <v>3</v>
      </c>
      <c r="T316" s="2"/>
      <c r="U316" s="2"/>
      <c r="V316" s="2"/>
      <c r="W316" s="2"/>
      <c r="X316" s="2"/>
      <c r="Y316" s="2"/>
      <c r="Z316" s="2"/>
    </row>
    <row r="317" spans="1:26" ht="42" customHeight="1">
      <c r="A317" s="25" t="s">
        <v>12</v>
      </c>
      <c r="B317" s="181" t="s">
        <v>1436</v>
      </c>
      <c r="C317" s="182"/>
      <c r="D317" s="182"/>
      <c r="E317" s="182"/>
      <c r="F317" s="182"/>
      <c r="G317" s="182"/>
      <c r="H317" s="182"/>
      <c r="I317" s="182"/>
      <c r="J317" s="182"/>
      <c r="K317" s="182"/>
      <c r="L317" s="182"/>
      <c r="M317" s="182"/>
      <c r="N317" s="182"/>
      <c r="O317" s="182"/>
      <c r="P317" s="182"/>
      <c r="Q317" s="182"/>
      <c r="R317" s="183"/>
      <c r="S317" s="26">
        <v>3</v>
      </c>
      <c r="T317" s="2"/>
      <c r="U317" s="2"/>
      <c r="V317" s="2"/>
      <c r="W317" s="2"/>
      <c r="X317" s="2"/>
      <c r="Y317" s="2"/>
      <c r="Z317" s="2"/>
    </row>
    <row r="318" spans="1:26">
      <c r="A318" s="275" t="s">
        <v>1407</v>
      </c>
      <c r="B318" s="75" t="s">
        <v>13</v>
      </c>
      <c r="C318" s="75" t="s">
        <v>14</v>
      </c>
      <c r="D318" s="75" t="s">
        <v>8</v>
      </c>
      <c r="E318" s="75" t="s">
        <v>15</v>
      </c>
      <c r="F318" s="75"/>
      <c r="G318" s="75" t="s">
        <v>16</v>
      </c>
      <c r="H318" s="75"/>
      <c r="I318" s="75"/>
      <c r="J318" s="75"/>
      <c r="K318" s="151" t="s">
        <v>17</v>
      </c>
      <c r="L318" s="101" t="s">
        <v>18</v>
      </c>
      <c r="M318" s="102" t="s">
        <v>19</v>
      </c>
      <c r="N318" s="102"/>
      <c r="O318" s="102"/>
      <c r="P318" s="102"/>
      <c r="Q318" s="102"/>
      <c r="R318" s="102"/>
      <c r="S318" s="21">
        <v>4</v>
      </c>
      <c r="T318" s="2"/>
      <c r="U318" s="2"/>
      <c r="V318" s="2"/>
      <c r="W318" s="2"/>
      <c r="X318" s="2"/>
      <c r="Y318" s="2"/>
      <c r="Z318" s="2"/>
    </row>
    <row r="319" spans="1:26">
      <c r="A319" s="276"/>
      <c r="B319" s="75"/>
      <c r="C319" s="75"/>
      <c r="D319" s="75"/>
      <c r="E319" s="75"/>
      <c r="F319" s="75"/>
      <c r="G319" s="75"/>
      <c r="H319" s="93"/>
      <c r="I319" s="93"/>
      <c r="J319" s="75"/>
      <c r="K319" s="151"/>
      <c r="L319" s="101"/>
      <c r="M319" s="102" t="s">
        <v>20</v>
      </c>
      <c r="N319" s="102"/>
      <c r="O319" s="102" t="s">
        <v>21</v>
      </c>
      <c r="P319" s="102"/>
      <c r="Q319" s="102"/>
      <c r="R319" s="102" t="s">
        <v>22</v>
      </c>
      <c r="S319" s="21">
        <v>4</v>
      </c>
      <c r="T319" s="2"/>
      <c r="U319" s="2"/>
      <c r="V319" s="2"/>
      <c r="W319" s="2"/>
      <c r="X319" s="2"/>
      <c r="Y319" s="2"/>
      <c r="Z319" s="2"/>
    </row>
    <row r="320" spans="1:26">
      <c r="A320" s="276"/>
      <c r="B320" s="75"/>
      <c r="C320" s="75"/>
      <c r="D320" s="75"/>
      <c r="E320" s="75"/>
      <c r="F320" s="75"/>
      <c r="G320" s="75"/>
      <c r="H320" s="75"/>
      <c r="I320" s="75"/>
      <c r="J320" s="75"/>
      <c r="K320" s="151"/>
      <c r="L320" s="101"/>
      <c r="M320" s="48" t="s">
        <v>23</v>
      </c>
      <c r="N320" s="48" t="s">
        <v>24</v>
      </c>
      <c r="O320" s="48" t="s">
        <v>23</v>
      </c>
      <c r="P320" s="102" t="s">
        <v>25</v>
      </c>
      <c r="Q320" s="102"/>
      <c r="R320" s="102"/>
      <c r="S320" s="21">
        <v>4</v>
      </c>
      <c r="T320" s="2"/>
      <c r="U320" s="2"/>
      <c r="V320" s="2"/>
      <c r="W320" s="2"/>
      <c r="X320" s="2"/>
      <c r="Y320" s="2"/>
      <c r="Z320" s="2"/>
    </row>
    <row r="321" spans="1:26" ht="72">
      <c r="A321" s="277"/>
      <c r="B321" s="50" t="s">
        <v>1417</v>
      </c>
      <c r="C321" s="47" t="s">
        <v>1418</v>
      </c>
      <c r="D321" s="47"/>
      <c r="E321" s="94" t="s">
        <v>142</v>
      </c>
      <c r="F321" s="96"/>
      <c r="G321" s="94"/>
      <c r="H321" s="95"/>
      <c r="I321" s="95"/>
      <c r="J321" s="96"/>
      <c r="K321" s="41" t="s">
        <v>762</v>
      </c>
      <c r="L321" s="45"/>
      <c r="M321" s="45"/>
      <c r="N321" s="45"/>
      <c r="O321" s="45"/>
      <c r="P321" s="126"/>
      <c r="Q321" s="127"/>
      <c r="R321" s="45">
        <f>L321-M321-O321</f>
        <v>0</v>
      </c>
      <c r="S321" s="21">
        <v>4</v>
      </c>
      <c r="T321" s="2"/>
      <c r="U321" s="2"/>
      <c r="V321" s="2"/>
      <c r="W321" s="2"/>
      <c r="X321" s="2"/>
      <c r="Y321" s="2"/>
      <c r="Z321" s="2"/>
    </row>
    <row r="322" spans="1:26" ht="54">
      <c r="A322" s="51" t="s">
        <v>1408</v>
      </c>
      <c r="B322" s="50" t="s">
        <v>1419</v>
      </c>
      <c r="C322" s="47" t="s">
        <v>1420</v>
      </c>
      <c r="D322" s="47"/>
      <c r="E322" s="94" t="s">
        <v>142</v>
      </c>
      <c r="F322" s="96"/>
      <c r="G322" s="94"/>
      <c r="H322" s="95"/>
      <c r="I322" s="95"/>
      <c r="J322" s="96"/>
      <c r="K322" s="41" t="s">
        <v>762</v>
      </c>
      <c r="L322" s="45"/>
      <c r="M322" s="45"/>
      <c r="N322" s="45"/>
      <c r="O322" s="45"/>
      <c r="P322" s="126"/>
      <c r="Q322" s="127"/>
      <c r="R322" s="45">
        <f t="shared" ref="R322:R325" si="9">L322-M322-O322</f>
        <v>0</v>
      </c>
      <c r="S322" s="21">
        <v>4</v>
      </c>
      <c r="T322" s="2"/>
      <c r="U322" s="2"/>
      <c r="V322" s="2"/>
      <c r="W322" s="2"/>
      <c r="X322" s="2"/>
      <c r="Y322" s="2"/>
      <c r="Z322" s="2"/>
    </row>
    <row r="323" spans="1:26" ht="54">
      <c r="A323" s="51" t="s">
        <v>1409</v>
      </c>
      <c r="B323" s="50" t="s">
        <v>1421</v>
      </c>
      <c r="C323" s="47" t="s">
        <v>1422</v>
      </c>
      <c r="D323" s="47"/>
      <c r="E323" s="94" t="s">
        <v>142</v>
      </c>
      <c r="F323" s="96"/>
      <c r="G323" s="94"/>
      <c r="H323" s="95"/>
      <c r="I323" s="95"/>
      <c r="J323" s="96"/>
      <c r="K323" s="41" t="s">
        <v>762</v>
      </c>
      <c r="L323" s="45"/>
      <c r="M323" s="45"/>
      <c r="N323" s="45"/>
      <c r="O323" s="45"/>
      <c r="P323" s="126"/>
      <c r="Q323" s="127"/>
      <c r="R323" s="45">
        <f t="shared" si="9"/>
        <v>0</v>
      </c>
      <c r="S323" s="21">
        <v>4</v>
      </c>
      <c r="T323" s="2"/>
      <c r="U323" s="2"/>
      <c r="V323" s="2"/>
      <c r="W323" s="2"/>
      <c r="X323" s="2"/>
      <c r="Y323" s="2"/>
      <c r="Z323" s="2"/>
    </row>
    <row r="324" spans="1:26" ht="54">
      <c r="A324" s="51" t="s">
        <v>1410</v>
      </c>
      <c r="B324" s="50" t="s">
        <v>1423</v>
      </c>
      <c r="C324" s="47" t="s">
        <v>1444</v>
      </c>
      <c r="D324" s="47"/>
      <c r="E324" s="94" t="s">
        <v>142</v>
      </c>
      <c r="F324" s="96"/>
      <c r="G324" s="94"/>
      <c r="H324" s="95"/>
      <c r="I324" s="95"/>
      <c r="J324" s="96"/>
      <c r="K324" s="41" t="s">
        <v>762</v>
      </c>
      <c r="L324" s="45"/>
      <c r="M324" s="45"/>
      <c r="N324" s="45"/>
      <c r="O324" s="45"/>
      <c r="P324" s="126"/>
      <c r="Q324" s="127"/>
      <c r="R324" s="45">
        <f t="shared" si="9"/>
        <v>0</v>
      </c>
      <c r="S324" s="21">
        <v>4</v>
      </c>
      <c r="T324" s="2"/>
      <c r="U324" s="2"/>
      <c r="V324" s="2"/>
      <c r="W324" s="2"/>
      <c r="X324" s="2"/>
      <c r="Y324" s="2"/>
      <c r="Z324" s="2"/>
    </row>
    <row r="325" spans="1:26" ht="108">
      <c r="A325" s="51" t="s">
        <v>1411</v>
      </c>
      <c r="B325" s="50" t="s">
        <v>1424</v>
      </c>
      <c r="C325" s="47" t="s">
        <v>1425</v>
      </c>
      <c r="D325" s="47"/>
      <c r="E325" s="94" t="s">
        <v>142</v>
      </c>
      <c r="F325" s="96"/>
      <c r="G325" s="94"/>
      <c r="H325" s="95"/>
      <c r="I325" s="95"/>
      <c r="J325" s="96"/>
      <c r="K325" s="41" t="s">
        <v>762</v>
      </c>
      <c r="L325" s="45"/>
      <c r="M325" s="45"/>
      <c r="N325" s="45"/>
      <c r="O325" s="45"/>
      <c r="P325" s="126"/>
      <c r="Q325" s="127"/>
      <c r="R325" s="45">
        <f t="shared" si="9"/>
        <v>0</v>
      </c>
      <c r="S325" s="21">
        <v>4</v>
      </c>
      <c r="T325" s="2"/>
      <c r="U325" s="2"/>
      <c r="V325" s="2"/>
      <c r="W325" s="2"/>
      <c r="X325" s="2"/>
      <c r="Y325" s="2"/>
      <c r="Z325" s="2"/>
    </row>
    <row r="326" spans="1:26" ht="33.75" customHeight="1">
      <c r="A326" s="32"/>
      <c r="B326" s="32"/>
      <c r="C326" s="32"/>
      <c r="D326" s="32"/>
      <c r="E326" s="114"/>
      <c r="F326" s="115"/>
      <c r="G326" s="114"/>
      <c r="H326" s="116"/>
      <c r="I326" s="116"/>
      <c r="J326" s="115"/>
      <c r="K326" s="33"/>
      <c r="L326" s="34">
        <f>SUM(L321:L325)</f>
        <v>0</v>
      </c>
      <c r="M326" s="34">
        <f>SUM(M321:M325)</f>
        <v>0</v>
      </c>
      <c r="N326" s="34"/>
      <c r="O326" s="34">
        <f>SUM(O321:O325)</f>
        <v>0</v>
      </c>
      <c r="P326" s="132"/>
      <c r="Q326" s="132"/>
      <c r="R326" s="34">
        <f>SUM(R321:R325)</f>
        <v>0</v>
      </c>
      <c r="S326" s="21">
        <v>5</v>
      </c>
      <c r="T326" s="2"/>
      <c r="U326" s="2"/>
      <c r="V326" s="2"/>
      <c r="W326" s="2"/>
      <c r="X326" s="2"/>
      <c r="Y326" s="2"/>
      <c r="Z326" s="2"/>
    </row>
    <row r="327" spans="1:26" ht="42" customHeight="1">
      <c r="A327" s="225" t="s">
        <v>1229</v>
      </c>
      <c r="B327" s="226"/>
      <c r="C327" s="181" t="s">
        <v>115</v>
      </c>
      <c r="D327" s="182"/>
      <c r="E327" s="182"/>
      <c r="F327" s="182"/>
      <c r="G327" s="182"/>
      <c r="H327" s="182"/>
      <c r="I327" s="182"/>
      <c r="J327" s="182"/>
      <c r="K327" s="182"/>
      <c r="L327" s="182"/>
      <c r="M327" s="182"/>
      <c r="N327" s="182"/>
      <c r="O327" s="182"/>
      <c r="P327" s="182"/>
      <c r="Q327" s="182"/>
      <c r="R327" s="183"/>
      <c r="S327" s="26">
        <v>3</v>
      </c>
      <c r="T327" s="2"/>
      <c r="U327" s="2"/>
      <c r="V327" s="2"/>
      <c r="W327" s="2"/>
      <c r="X327" s="2"/>
      <c r="Y327" s="2"/>
      <c r="Z327" s="2"/>
    </row>
    <row r="328" spans="1:26" ht="42" customHeight="1">
      <c r="A328" s="222" t="s">
        <v>1230</v>
      </c>
      <c r="B328" s="222" t="s">
        <v>1447</v>
      </c>
      <c r="C328" s="25"/>
      <c r="D328" s="25" t="s">
        <v>5</v>
      </c>
      <c r="E328" s="121" t="s">
        <v>6</v>
      </c>
      <c r="F328" s="123"/>
      <c r="G328" s="121" t="s">
        <v>6</v>
      </c>
      <c r="H328" s="122"/>
      <c r="I328" s="122"/>
      <c r="J328" s="123"/>
      <c r="K328" s="25" t="s">
        <v>11</v>
      </c>
      <c r="L328" s="121" t="s">
        <v>8</v>
      </c>
      <c r="M328" s="122"/>
      <c r="N328" s="122"/>
      <c r="O328" s="122"/>
      <c r="P328" s="122"/>
      <c r="Q328" s="122"/>
      <c r="R328" s="123"/>
      <c r="S328" s="26">
        <v>3</v>
      </c>
      <c r="T328" s="2"/>
      <c r="U328" s="2"/>
      <c r="V328" s="2"/>
      <c r="W328" s="2"/>
      <c r="X328" s="2"/>
      <c r="Y328" s="2"/>
      <c r="Z328" s="2"/>
    </row>
    <row r="329" spans="1:26" ht="42" customHeight="1">
      <c r="A329" s="223"/>
      <c r="B329" s="223"/>
      <c r="C329" s="25" t="s">
        <v>9</v>
      </c>
      <c r="D329" s="25">
        <v>2026</v>
      </c>
      <c r="E329" s="121">
        <v>2029</v>
      </c>
      <c r="F329" s="123"/>
      <c r="G329" s="121">
        <v>2033</v>
      </c>
      <c r="H329" s="122"/>
      <c r="I329" s="122"/>
      <c r="J329" s="123"/>
      <c r="K329" s="25">
        <v>2037</v>
      </c>
      <c r="L329" s="216"/>
      <c r="M329" s="217"/>
      <c r="N329" s="217"/>
      <c r="O329" s="217"/>
      <c r="P329" s="217"/>
      <c r="Q329" s="217"/>
      <c r="R329" s="218"/>
      <c r="S329" s="26">
        <v>3</v>
      </c>
      <c r="T329" s="2"/>
      <c r="U329" s="2"/>
      <c r="V329" s="2"/>
      <c r="W329" s="2"/>
      <c r="X329" s="2"/>
      <c r="Y329" s="2"/>
      <c r="Z329" s="2"/>
    </row>
    <row r="330" spans="1:26" ht="42" customHeight="1">
      <c r="A330" s="224"/>
      <c r="B330" s="224"/>
      <c r="C330" s="25" t="s">
        <v>10</v>
      </c>
      <c r="D330" s="25"/>
      <c r="E330" s="121"/>
      <c r="F330" s="123"/>
      <c r="G330" s="121"/>
      <c r="H330" s="122"/>
      <c r="I330" s="122"/>
      <c r="J330" s="123"/>
      <c r="K330" s="25"/>
      <c r="L330" s="219"/>
      <c r="M330" s="220"/>
      <c r="N330" s="220"/>
      <c r="O330" s="220"/>
      <c r="P330" s="220"/>
      <c r="Q330" s="220"/>
      <c r="R330" s="221"/>
      <c r="S330" s="26">
        <v>3</v>
      </c>
      <c r="T330" s="2"/>
      <c r="U330" s="2"/>
      <c r="V330" s="2"/>
      <c r="W330" s="2"/>
      <c r="X330" s="2"/>
      <c r="Y330" s="2"/>
      <c r="Z330" s="2"/>
    </row>
    <row r="331" spans="1:26" ht="42" customHeight="1">
      <c r="A331" s="25" t="s">
        <v>12</v>
      </c>
      <c r="B331" s="181" t="s">
        <v>1448</v>
      </c>
      <c r="C331" s="182"/>
      <c r="D331" s="182"/>
      <c r="E331" s="182"/>
      <c r="F331" s="182"/>
      <c r="G331" s="182"/>
      <c r="H331" s="182"/>
      <c r="I331" s="182"/>
      <c r="J331" s="182"/>
      <c r="K331" s="182"/>
      <c r="L331" s="182"/>
      <c r="M331" s="182"/>
      <c r="N331" s="182"/>
      <c r="O331" s="182"/>
      <c r="P331" s="182"/>
      <c r="Q331" s="182"/>
      <c r="R331" s="183"/>
      <c r="S331" s="26">
        <v>3</v>
      </c>
      <c r="T331" s="2"/>
      <c r="U331" s="2"/>
      <c r="V331" s="2"/>
      <c r="W331" s="2"/>
      <c r="X331" s="2"/>
      <c r="Y331" s="2"/>
      <c r="Z331" s="2"/>
    </row>
    <row r="332" spans="1:26">
      <c r="A332" s="275" t="s">
        <v>1402</v>
      </c>
      <c r="B332" s="75" t="s">
        <v>13</v>
      </c>
      <c r="C332" s="75" t="s">
        <v>14</v>
      </c>
      <c r="D332" s="75" t="s">
        <v>8</v>
      </c>
      <c r="E332" s="75" t="s">
        <v>15</v>
      </c>
      <c r="F332" s="75"/>
      <c r="G332" s="75" t="s">
        <v>16</v>
      </c>
      <c r="H332" s="75"/>
      <c r="I332" s="75"/>
      <c r="J332" s="75"/>
      <c r="K332" s="151" t="s">
        <v>17</v>
      </c>
      <c r="L332" s="101" t="s">
        <v>18</v>
      </c>
      <c r="M332" s="102" t="s">
        <v>19</v>
      </c>
      <c r="N332" s="102"/>
      <c r="O332" s="102"/>
      <c r="P332" s="102"/>
      <c r="Q332" s="102"/>
      <c r="R332" s="102"/>
      <c r="S332" s="21">
        <v>4</v>
      </c>
      <c r="T332" s="2"/>
      <c r="U332" s="2"/>
      <c r="V332" s="2"/>
      <c r="W332" s="2"/>
      <c r="X332" s="2"/>
      <c r="Y332" s="2"/>
      <c r="Z332" s="2"/>
    </row>
    <row r="333" spans="1:26">
      <c r="A333" s="276"/>
      <c r="B333" s="75"/>
      <c r="C333" s="75"/>
      <c r="D333" s="75"/>
      <c r="E333" s="75"/>
      <c r="F333" s="75"/>
      <c r="G333" s="75"/>
      <c r="H333" s="93"/>
      <c r="I333" s="93"/>
      <c r="J333" s="75"/>
      <c r="K333" s="151"/>
      <c r="L333" s="101"/>
      <c r="M333" s="102" t="s">
        <v>20</v>
      </c>
      <c r="N333" s="102"/>
      <c r="O333" s="102" t="s">
        <v>21</v>
      </c>
      <c r="P333" s="102"/>
      <c r="Q333" s="102"/>
      <c r="R333" s="102" t="s">
        <v>22</v>
      </c>
      <c r="S333" s="21">
        <v>4</v>
      </c>
      <c r="T333" s="2"/>
      <c r="U333" s="2"/>
      <c r="V333" s="2"/>
      <c r="W333" s="2"/>
      <c r="X333" s="2"/>
      <c r="Y333" s="2"/>
      <c r="Z333" s="2"/>
    </row>
    <row r="334" spans="1:26">
      <c r="A334" s="276"/>
      <c r="B334" s="75"/>
      <c r="C334" s="75"/>
      <c r="D334" s="75"/>
      <c r="E334" s="75"/>
      <c r="F334" s="75"/>
      <c r="G334" s="75"/>
      <c r="H334" s="75"/>
      <c r="I334" s="75"/>
      <c r="J334" s="75"/>
      <c r="K334" s="151"/>
      <c r="L334" s="101"/>
      <c r="M334" s="48" t="s">
        <v>23</v>
      </c>
      <c r="N334" s="48" t="s">
        <v>24</v>
      </c>
      <c r="O334" s="48" t="s">
        <v>23</v>
      </c>
      <c r="P334" s="102" t="s">
        <v>25</v>
      </c>
      <c r="Q334" s="102"/>
      <c r="R334" s="102"/>
      <c r="S334" s="21">
        <v>4</v>
      </c>
      <c r="T334" s="2"/>
      <c r="U334" s="2"/>
      <c r="V334" s="2"/>
      <c r="W334" s="2"/>
      <c r="X334" s="2"/>
      <c r="Y334" s="2"/>
      <c r="Z334" s="2"/>
    </row>
    <row r="335" spans="1:26" ht="90">
      <c r="A335" s="277"/>
      <c r="B335" s="50" t="s">
        <v>1449</v>
      </c>
      <c r="C335" s="47" t="s">
        <v>1450</v>
      </c>
      <c r="D335" s="47"/>
      <c r="E335" s="94" t="s">
        <v>142</v>
      </c>
      <c r="F335" s="96"/>
      <c r="G335" s="94"/>
      <c r="H335" s="95"/>
      <c r="I335" s="95"/>
      <c r="J335" s="96"/>
      <c r="K335" s="41" t="s">
        <v>762</v>
      </c>
      <c r="L335" s="45"/>
      <c r="M335" s="45"/>
      <c r="N335" s="45"/>
      <c r="O335" s="45"/>
      <c r="P335" s="126"/>
      <c r="Q335" s="127"/>
      <c r="R335" s="45">
        <f>L335-M335-O335</f>
        <v>0</v>
      </c>
      <c r="S335" s="21">
        <v>4</v>
      </c>
      <c r="T335" s="2"/>
      <c r="U335" s="2"/>
      <c r="V335" s="2"/>
      <c r="W335" s="2"/>
      <c r="X335" s="2"/>
      <c r="Y335" s="2"/>
      <c r="Z335" s="2"/>
    </row>
    <row r="336" spans="1:26" ht="72">
      <c r="A336" s="51" t="s">
        <v>1403</v>
      </c>
      <c r="B336" s="50" t="s">
        <v>1395</v>
      </c>
      <c r="C336" s="47" t="s">
        <v>1396</v>
      </c>
      <c r="D336" s="47"/>
      <c r="E336" s="94" t="s">
        <v>142</v>
      </c>
      <c r="F336" s="96"/>
      <c r="G336" s="94"/>
      <c r="H336" s="95"/>
      <c r="I336" s="95"/>
      <c r="J336" s="96"/>
      <c r="K336" s="41" t="s">
        <v>762</v>
      </c>
      <c r="L336" s="45"/>
      <c r="M336" s="45"/>
      <c r="N336" s="45"/>
      <c r="O336" s="45"/>
      <c r="P336" s="52"/>
      <c r="Q336" s="53"/>
      <c r="R336" s="45">
        <f t="shared" ref="R336:R339" si="10">L336-M336-O336</f>
        <v>0</v>
      </c>
      <c r="S336" s="21">
        <v>4</v>
      </c>
      <c r="T336" s="2"/>
      <c r="U336" s="2"/>
      <c r="V336" s="2"/>
      <c r="W336" s="2"/>
      <c r="X336" s="2"/>
      <c r="Y336" s="2"/>
      <c r="Z336" s="2"/>
    </row>
    <row r="337" spans="1:26" ht="72">
      <c r="A337" s="51" t="s">
        <v>1404</v>
      </c>
      <c r="B337" s="50" t="s">
        <v>1451</v>
      </c>
      <c r="C337" s="47" t="s">
        <v>1397</v>
      </c>
      <c r="D337" s="47"/>
      <c r="E337" s="94" t="s">
        <v>142</v>
      </c>
      <c r="F337" s="96"/>
      <c r="G337" s="94"/>
      <c r="H337" s="95"/>
      <c r="I337" s="95"/>
      <c r="J337" s="96"/>
      <c r="K337" s="41" t="s">
        <v>762</v>
      </c>
      <c r="L337" s="45"/>
      <c r="M337" s="45"/>
      <c r="N337" s="45"/>
      <c r="O337" s="45"/>
      <c r="P337" s="52"/>
      <c r="Q337" s="53"/>
      <c r="R337" s="45">
        <f t="shared" si="10"/>
        <v>0</v>
      </c>
      <c r="S337" s="21">
        <v>4</v>
      </c>
      <c r="T337" s="2"/>
      <c r="U337" s="2"/>
      <c r="V337" s="2"/>
      <c r="W337" s="2"/>
      <c r="X337" s="2"/>
      <c r="Y337" s="2"/>
      <c r="Z337" s="2"/>
    </row>
    <row r="338" spans="1:26" ht="90">
      <c r="A338" s="51" t="s">
        <v>1405</v>
      </c>
      <c r="B338" s="50" t="s">
        <v>1398</v>
      </c>
      <c r="C338" s="47" t="s">
        <v>1399</v>
      </c>
      <c r="D338" s="47"/>
      <c r="E338" s="94" t="s">
        <v>142</v>
      </c>
      <c r="F338" s="96"/>
      <c r="G338" s="94"/>
      <c r="H338" s="95"/>
      <c r="I338" s="95"/>
      <c r="J338" s="96"/>
      <c r="K338" s="41" t="s">
        <v>762</v>
      </c>
      <c r="L338" s="45"/>
      <c r="M338" s="45"/>
      <c r="N338" s="45"/>
      <c r="O338" s="45"/>
      <c r="P338" s="52"/>
      <c r="Q338" s="53"/>
      <c r="R338" s="45">
        <f t="shared" si="10"/>
        <v>0</v>
      </c>
      <c r="S338" s="21">
        <v>4</v>
      </c>
      <c r="T338" s="2"/>
      <c r="U338" s="2"/>
      <c r="V338" s="2"/>
      <c r="W338" s="2"/>
      <c r="X338" s="2"/>
      <c r="Y338" s="2"/>
      <c r="Z338" s="2"/>
    </row>
    <row r="339" spans="1:26" ht="90">
      <c r="A339" s="51" t="s">
        <v>1406</v>
      </c>
      <c r="B339" s="50" t="s">
        <v>1400</v>
      </c>
      <c r="C339" s="47" t="s">
        <v>1401</v>
      </c>
      <c r="D339" s="47"/>
      <c r="E339" s="94" t="s">
        <v>142</v>
      </c>
      <c r="F339" s="96"/>
      <c r="G339" s="94"/>
      <c r="H339" s="95"/>
      <c r="I339" s="95"/>
      <c r="J339" s="96"/>
      <c r="K339" s="41" t="s">
        <v>762</v>
      </c>
      <c r="L339" s="45"/>
      <c r="M339" s="45"/>
      <c r="N339" s="45"/>
      <c r="O339" s="45"/>
      <c r="P339" s="126"/>
      <c r="Q339" s="127"/>
      <c r="R339" s="45">
        <f t="shared" si="10"/>
        <v>0</v>
      </c>
      <c r="S339" s="21">
        <v>4</v>
      </c>
      <c r="T339" s="2"/>
      <c r="U339" s="2"/>
      <c r="V339" s="2"/>
      <c r="W339" s="2"/>
      <c r="X339" s="2"/>
      <c r="Y339" s="2"/>
      <c r="Z339" s="2"/>
    </row>
    <row r="340" spans="1:26" ht="33.75" customHeight="1">
      <c r="A340" s="32"/>
      <c r="B340" s="32"/>
      <c r="C340" s="32"/>
      <c r="D340" s="32"/>
      <c r="E340" s="114"/>
      <c r="F340" s="115"/>
      <c r="G340" s="114"/>
      <c r="H340" s="116"/>
      <c r="I340" s="116"/>
      <c r="J340" s="115"/>
      <c r="K340" s="33"/>
      <c r="L340" s="34">
        <f>SUM(L335:L339)</f>
        <v>0</v>
      </c>
      <c r="M340" s="74">
        <f>SUM(M335:M339)</f>
        <v>0</v>
      </c>
      <c r="N340" s="34"/>
      <c r="O340" s="74">
        <f>SUM(O335:O339)</f>
        <v>0</v>
      </c>
      <c r="P340" s="132"/>
      <c r="Q340" s="132"/>
      <c r="R340" s="74">
        <f>SUM(R335:R339)</f>
        <v>0</v>
      </c>
      <c r="S340" s="21">
        <v>5</v>
      </c>
      <c r="T340" s="2"/>
      <c r="U340" s="2"/>
      <c r="V340" s="2"/>
      <c r="W340" s="2"/>
      <c r="X340" s="2"/>
      <c r="Y340" s="2"/>
      <c r="Z340" s="2"/>
    </row>
    <row r="341" spans="1:26" ht="42" customHeight="1">
      <c r="A341" s="225" t="s">
        <v>1231</v>
      </c>
      <c r="B341" s="226"/>
      <c r="C341" s="181" t="s">
        <v>116</v>
      </c>
      <c r="D341" s="182"/>
      <c r="E341" s="182"/>
      <c r="F341" s="182"/>
      <c r="G341" s="182"/>
      <c r="H341" s="182"/>
      <c r="I341" s="182"/>
      <c r="J341" s="182"/>
      <c r="K341" s="182"/>
      <c r="L341" s="182"/>
      <c r="M341" s="182"/>
      <c r="N341" s="182"/>
      <c r="O341" s="182"/>
      <c r="P341" s="182"/>
      <c r="Q341" s="182"/>
      <c r="R341" s="183"/>
      <c r="S341" s="26">
        <v>3</v>
      </c>
      <c r="T341" s="2"/>
      <c r="U341" s="2"/>
      <c r="V341" s="2"/>
      <c r="W341" s="2"/>
      <c r="X341" s="2"/>
      <c r="Y341" s="2"/>
      <c r="Z341" s="2"/>
    </row>
    <row r="342" spans="1:26" ht="42" customHeight="1">
      <c r="A342" s="222" t="s">
        <v>1232</v>
      </c>
      <c r="B342" s="222" t="s">
        <v>1382</v>
      </c>
      <c r="C342" s="25"/>
      <c r="D342" s="25" t="s">
        <v>5</v>
      </c>
      <c r="E342" s="121" t="s">
        <v>6</v>
      </c>
      <c r="F342" s="123"/>
      <c r="G342" s="121" t="s">
        <v>6</v>
      </c>
      <c r="H342" s="122"/>
      <c r="I342" s="122"/>
      <c r="J342" s="123"/>
      <c r="K342" s="25" t="s">
        <v>11</v>
      </c>
      <c r="L342" s="121" t="s">
        <v>8</v>
      </c>
      <c r="M342" s="122"/>
      <c r="N342" s="122"/>
      <c r="O342" s="122"/>
      <c r="P342" s="122"/>
      <c r="Q342" s="122"/>
      <c r="R342" s="123"/>
      <c r="S342" s="26">
        <v>3</v>
      </c>
      <c r="T342" s="2"/>
      <c r="U342" s="2"/>
      <c r="V342" s="2"/>
      <c r="W342" s="2"/>
      <c r="X342" s="2"/>
      <c r="Y342" s="2"/>
      <c r="Z342" s="2"/>
    </row>
    <row r="343" spans="1:26" ht="42" customHeight="1">
      <c r="A343" s="223"/>
      <c r="B343" s="223"/>
      <c r="C343" s="25" t="s">
        <v>9</v>
      </c>
      <c r="D343" s="25">
        <v>2026</v>
      </c>
      <c r="E343" s="121">
        <v>2029</v>
      </c>
      <c r="F343" s="123"/>
      <c r="G343" s="121">
        <v>2033</v>
      </c>
      <c r="H343" s="122"/>
      <c r="I343" s="122"/>
      <c r="J343" s="123"/>
      <c r="K343" s="25">
        <v>2037</v>
      </c>
      <c r="L343" s="216"/>
      <c r="M343" s="217"/>
      <c r="N343" s="217"/>
      <c r="O343" s="217"/>
      <c r="P343" s="217"/>
      <c r="Q343" s="217"/>
      <c r="R343" s="218"/>
      <c r="S343" s="26">
        <v>3</v>
      </c>
      <c r="T343" s="2"/>
      <c r="U343" s="2"/>
      <c r="V343" s="2"/>
      <c r="W343" s="2"/>
      <c r="X343" s="2"/>
      <c r="Y343" s="2"/>
      <c r="Z343" s="2"/>
    </row>
    <row r="344" spans="1:26" ht="42" customHeight="1">
      <c r="A344" s="224"/>
      <c r="B344" s="224"/>
      <c r="C344" s="25" t="s">
        <v>10</v>
      </c>
      <c r="D344" s="25"/>
      <c r="E344" s="121"/>
      <c r="F344" s="123"/>
      <c r="G344" s="121"/>
      <c r="H344" s="122"/>
      <c r="I344" s="122"/>
      <c r="J344" s="123"/>
      <c r="K344" s="25"/>
      <c r="L344" s="219"/>
      <c r="M344" s="220"/>
      <c r="N344" s="220"/>
      <c r="O344" s="220"/>
      <c r="P344" s="220"/>
      <c r="Q344" s="220"/>
      <c r="R344" s="221"/>
      <c r="S344" s="26">
        <v>3</v>
      </c>
      <c r="T344" s="2"/>
      <c r="U344" s="2"/>
      <c r="V344" s="2"/>
      <c r="W344" s="2"/>
      <c r="X344" s="2"/>
      <c r="Y344" s="2"/>
      <c r="Z344" s="2"/>
    </row>
    <row r="345" spans="1:26" ht="42" customHeight="1">
      <c r="A345" s="25" t="s">
        <v>12</v>
      </c>
      <c r="B345" s="181" t="s">
        <v>1437</v>
      </c>
      <c r="C345" s="182"/>
      <c r="D345" s="182"/>
      <c r="E345" s="182"/>
      <c r="F345" s="182"/>
      <c r="G345" s="182"/>
      <c r="H345" s="182"/>
      <c r="I345" s="182"/>
      <c r="J345" s="182"/>
      <c r="K345" s="182"/>
      <c r="L345" s="182"/>
      <c r="M345" s="182"/>
      <c r="N345" s="182"/>
      <c r="O345" s="182"/>
      <c r="P345" s="182"/>
      <c r="Q345" s="182"/>
      <c r="R345" s="183"/>
      <c r="S345" s="26">
        <v>3</v>
      </c>
      <c r="T345" s="2"/>
      <c r="U345" s="2"/>
      <c r="V345" s="2"/>
      <c r="W345" s="2"/>
      <c r="X345" s="2"/>
      <c r="Y345" s="2"/>
      <c r="Z345" s="2"/>
    </row>
    <row r="346" spans="1:26">
      <c r="A346" s="275" t="s">
        <v>1390</v>
      </c>
      <c r="B346" s="75" t="s">
        <v>13</v>
      </c>
      <c r="C346" s="75" t="s">
        <v>14</v>
      </c>
      <c r="D346" s="75" t="s">
        <v>8</v>
      </c>
      <c r="E346" s="75" t="s">
        <v>15</v>
      </c>
      <c r="F346" s="75"/>
      <c r="G346" s="75" t="s">
        <v>16</v>
      </c>
      <c r="H346" s="75"/>
      <c r="I346" s="75"/>
      <c r="J346" s="75"/>
      <c r="K346" s="151" t="s">
        <v>17</v>
      </c>
      <c r="L346" s="101" t="s">
        <v>18</v>
      </c>
      <c r="M346" s="102" t="s">
        <v>19</v>
      </c>
      <c r="N346" s="102"/>
      <c r="O346" s="102"/>
      <c r="P346" s="102"/>
      <c r="Q346" s="102"/>
      <c r="R346" s="102"/>
      <c r="S346" s="21">
        <v>4</v>
      </c>
      <c r="T346" s="2"/>
      <c r="U346" s="2"/>
      <c r="V346" s="2"/>
      <c r="W346" s="2"/>
      <c r="X346" s="2"/>
      <c r="Y346" s="2"/>
      <c r="Z346" s="2"/>
    </row>
    <row r="347" spans="1:26">
      <c r="A347" s="276"/>
      <c r="B347" s="75"/>
      <c r="C347" s="75"/>
      <c r="D347" s="75"/>
      <c r="E347" s="75"/>
      <c r="F347" s="75"/>
      <c r="G347" s="75"/>
      <c r="H347" s="93"/>
      <c r="I347" s="93"/>
      <c r="J347" s="75"/>
      <c r="K347" s="151"/>
      <c r="L347" s="101"/>
      <c r="M347" s="102" t="s">
        <v>20</v>
      </c>
      <c r="N347" s="102"/>
      <c r="O347" s="102" t="s">
        <v>21</v>
      </c>
      <c r="P347" s="102"/>
      <c r="Q347" s="102"/>
      <c r="R347" s="102" t="s">
        <v>22</v>
      </c>
      <c r="S347" s="21">
        <v>4</v>
      </c>
      <c r="T347" s="2"/>
      <c r="U347" s="2"/>
      <c r="V347" s="2"/>
      <c r="W347" s="2"/>
      <c r="X347" s="2"/>
      <c r="Y347" s="2"/>
      <c r="Z347" s="2"/>
    </row>
    <row r="348" spans="1:26">
      <c r="A348" s="276"/>
      <c r="B348" s="75"/>
      <c r="C348" s="75"/>
      <c r="D348" s="75"/>
      <c r="E348" s="75"/>
      <c r="F348" s="75"/>
      <c r="G348" s="75"/>
      <c r="H348" s="75"/>
      <c r="I348" s="75"/>
      <c r="J348" s="75"/>
      <c r="K348" s="151"/>
      <c r="L348" s="101"/>
      <c r="M348" s="48" t="s">
        <v>23</v>
      </c>
      <c r="N348" s="48" t="s">
        <v>24</v>
      </c>
      <c r="O348" s="48" t="s">
        <v>23</v>
      </c>
      <c r="P348" s="102" t="s">
        <v>25</v>
      </c>
      <c r="Q348" s="102"/>
      <c r="R348" s="102"/>
      <c r="S348" s="21">
        <v>4</v>
      </c>
      <c r="T348" s="2"/>
      <c r="U348" s="2"/>
      <c r="V348" s="2"/>
      <c r="W348" s="2"/>
      <c r="X348" s="2"/>
      <c r="Y348" s="2"/>
      <c r="Z348" s="2"/>
    </row>
    <row r="349" spans="1:26" ht="90">
      <c r="A349" s="277"/>
      <c r="B349" s="50" t="s">
        <v>1383</v>
      </c>
      <c r="C349" s="47" t="s">
        <v>1385</v>
      </c>
      <c r="D349" s="47"/>
      <c r="E349" s="94" t="s">
        <v>142</v>
      </c>
      <c r="F349" s="96"/>
      <c r="G349" s="94"/>
      <c r="H349" s="95"/>
      <c r="I349" s="95"/>
      <c r="J349" s="96"/>
      <c r="K349" s="41" t="s">
        <v>762</v>
      </c>
      <c r="L349" s="45"/>
      <c r="M349" s="45"/>
      <c r="N349" s="45"/>
      <c r="O349" s="45"/>
      <c r="P349" s="126"/>
      <c r="Q349" s="127"/>
      <c r="R349" s="45">
        <f>L349-M349-O349</f>
        <v>0</v>
      </c>
      <c r="S349" s="21">
        <v>4</v>
      </c>
      <c r="T349" s="2"/>
      <c r="U349" s="2"/>
      <c r="V349" s="2"/>
      <c r="W349" s="2"/>
      <c r="X349" s="2"/>
      <c r="Y349" s="2"/>
      <c r="Z349" s="2"/>
    </row>
    <row r="350" spans="1:26" ht="72">
      <c r="A350" s="49" t="s">
        <v>1391</v>
      </c>
      <c r="B350" s="50" t="s">
        <v>1384</v>
      </c>
      <c r="C350" s="47" t="s">
        <v>1445</v>
      </c>
      <c r="D350" s="47"/>
      <c r="E350" s="94" t="s">
        <v>142</v>
      </c>
      <c r="F350" s="96"/>
      <c r="G350" s="94"/>
      <c r="H350" s="95"/>
      <c r="I350" s="95"/>
      <c r="J350" s="96"/>
      <c r="K350" s="41" t="s">
        <v>762</v>
      </c>
      <c r="L350" s="45"/>
      <c r="M350" s="45"/>
      <c r="N350" s="45"/>
      <c r="O350" s="45"/>
      <c r="P350" s="126"/>
      <c r="Q350" s="127"/>
      <c r="R350" s="45">
        <f t="shared" ref="R350:R353" si="11">L350-M350-O350</f>
        <v>0</v>
      </c>
      <c r="S350" s="21">
        <v>4</v>
      </c>
      <c r="T350" s="2"/>
      <c r="U350" s="2"/>
      <c r="V350" s="2"/>
      <c r="W350" s="2"/>
      <c r="X350" s="2"/>
      <c r="Y350" s="2"/>
      <c r="Z350" s="2"/>
    </row>
    <row r="351" spans="1:26" ht="72">
      <c r="A351" s="49" t="s">
        <v>1392</v>
      </c>
      <c r="B351" s="50" t="s">
        <v>1386</v>
      </c>
      <c r="C351" s="47" t="s">
        <v>1443</v>
      </c>
      <c r="D351" s="47"/>
      <c r="E351" s="94" t="s">
        <v>142</v>
      </c>
      <c r="F351" s="96"/>
      <c r="G351" s="94"/>
      <c r="H351" s="95"/>
      <c r="I351" s="95"/>
      <c r="J351" s="96"/>
      <c r="K351" s="41" t="s">
        <v>762</v>
      </c>
      <c r="L351" s="45"/>
      <c r="M351" s="45"/>
      <c r="N351" s="45"/>
      <c r="O351" s="45"/>
      <c r="P351" s="126"/>
      <c r="Q351" s="127"/>
      <c r="R351" s="45">
        <f t="shared" si="11"/>
        <v>0</v>
      </c>
      <c r="S351" s="21">
        <v>4</v>
      </c>
      <c r="T351" s="2"/>
      <c r="U351" s="2"/>
      <c r="V351" s="2"/>
      <c r="W351" s="2"/>
      <c r="X351" s="2"/>
      <c r="Y351" s="2"/>
      <c r="Z351" s="2"/>
    </row>
    <row r="352" spans="1:26" ht="72">
      <c r="A352" s="49" t="s">
        <v>1393</v>
      </c>
      <c r="B352" s="50" t="s">
        <v>1446</v>
      </c>
      <c r="C352" s="47" t="s">
        <v>1388</v>
      </c>
      <c r="D352" s="47"/>
      <c r="E352" s="94" t="s">
        <v>142</v>
      </c>
      <c r="F352" s="96"/>
      <c r="G352" s="94"/>
      <c r="H352" s="95"/>
      <c r="I352" s="95"/>
      <c r="J352" s="96"/>
      <c r="K352" s="41" t="s">
        <v>762</v>
      </c>
      <c r="L352" s="45"/>
      <c r="M352" s="45"/>
      <c r="N352" s="45"/>
      <c r="O352" s="45"/>
      <c r="P352" s="126"/>
      <c r="Q352" s="127"/>
      <c r="R352" s="45">
        <f t="shared" si="11"/>
        <v>0</v>
      </c>
      <c r="S352" s="21">
        <v>4</v>
      </c>
      <c r="T352" s="2"/>
      <c r="U352" s="2"/>
      <c r="V352" s="2"/>
      <c r="W352" s="2"/>
      <c r="X352" s="2"/>
      <c r="Y352" s="2"/>
      <c r="Z352" s="2"/>
    </row>
    <row r="353" spans="1:26" ht="72">
      <c r="A353" s="49" t="s">
        <v>1394</v>
      </c>
      <c r="B353" s="50" t="s">
        <v>1387</v>
      </c>
      <c r="C353" s="47" t="s">
        <v>1389</v>
      </c>
      <c r="D353" s="47"/>
      <c r="E353" s="94" t="s">
        <v>142</v>
      </c>
      <c r="F353" s="96"/>
      <c r="G353" s="94"/>
      <c r="H353" s="95"/>
      <c r="I353" s="95"/>
      <c r="J353" s="96"/>
      <c r="K353" s="41" t="s">
        <v>762</v>
      </c>
      <c r="L353" s="45"/>
      <c r="M353" s="45"/>
      <c r="N353" s="45"/>
      <c r="O353" s="45"/>
      <c r="P353" s="126"/>
      <c r="Q353" s="127"/>
      <c r="R353" s="45">
        <f t="shared" si="11"/>
        <v>0</v>
      </c>
      <c r="S353" s="21">
        <v>4</v>
      </c>
      <c r="T353" s="2"/>
      <c r="U353" s="2"/>
      <c r="V353" s="2"/>
      <c r="W353" s="2"/>
      <c r="X353" s="2"/>
      <c r="Y353" s="2"/>
      <c r="Z353" s="2"/>
    </row>
    <row r="354" spans="1:26" ht="33.75" customHeight="1">
      <c r="A354" s="32"/>
      <c r="B354" s="32"/>
      <c r="C354" s="32"/>
      <c r="D354" s="32"/>
      <c r="E354" s="114"/>
      <c r="F354" s="115"/>
      <c r="G354" s="114"/>
      <c r="H354" s="116"/>
      <c r="I354" s="116"/>
      <c r="J354" s="115"/>
      <c r="K354" s="33"/>
      <c r="L354" s="34">
        <f>SUM(L349:L353)</f>
        <v>0</v>
      </c>
      <c r="M354" s="34">
        <f>SUM(M349:M353)</f>
        <v>0</v>
      </c>
      <c r="N354" s="34"/>
      <c r="O354" s="34">
        <f>SUM(O349:O353)</f>
        <v>0</v>
      </c>
      <c r="P354" s="132"/>
      <c r="Q354" s="132"/>
      <c r="R354" s="34">
        <f>SUM(R349:R353)</f>
        <v>0</v>
      </c>
      <c r="S354" s="21">
        <v>5</v>
      </c>
      <c r="T354" s="2"/>
      <c r="U354" s="2"/>
      <c r="V354" s="2"/>
      <c r="W354" s="2"/>
      <c r="X354" s="2"/>
      <c r="Y354" s="2"/>
      <c r="Z354" s="2"/>
    </row>
    <row r="355" spans="1:26" s="73" customFormat="1" ht="45.75" customHeight="1">
      <c r="A355" s="68"/>
      <c r="B355" s="68"/>
      <c r="C355" s="68"/>
      <c r="D355" s="68"/>
      <c r="E355" s="77"/>
      <c r="F355" s="78"/>
      <c r="G355" s="77"/>
      <c r="H355" s="79"/>
      <c r="I355" s="79"/>
      <c r="J355" s="78"/>
      <c r="K355" s="69"/>
      <c r="L355" s="70">
        <f>L354+L340+L326+L312</f>
        <v>0</v>
      </c>
      <c r="M355" s="70">
        <f>M354+M340+M326+M312</f>
        <v>0</v>
      </c>
      <c r="N355" s="70"/>
      <c r="O355" s="70">
        <f>O354+O340+O326+O312</f>
        <v>0</v>
      </c>
      <c r="P355" s="100"/>
      <c r="Q355" s="100"/>
      <c r="R355" s="70">
        <f>R354+R340+R326+R312</f>
        <v>0</v>
      </c>
      <c r="S355" s="71">
        <v>7</v>
      </c>
      <c r="T355" s="72"/>
      <c r="U355" s="72"/>
      <c r="V355" s="72"/>
      <c r="W355" s="72"/>
      <c r="X355" s="72"/>
      <c r="Y355" s="72"/>
      <c r="Z355" s="72"/>
    </row>
    <row r="356" spans="1:26" ht="57.75" customHeight="1">
      <c r="A356" s="117" t="s">
        <v>1212</v>
      </c>
      <c r="B356" s="118"/>
      <c r="C356" s="106" t="s">
        <v>96</v>
      </c>
      <c r="D356" s="107"/>
      <c r="E356" s="107"/>
      <c r="F356" s="107"/>
      <c r="G356" s="107"/>
      <c r="H356" s="107"/>
      <c r="I356" s="107"/>
      <c r="J356" s="107"/>
      <c r="K356" s="108"/>
      <c r="L356" s="109" t="s">
        <v>4</v>
      </c>
      <c r="M356" s="110"/>
      <c r="N356" s="110"/>
      <c r="O356" s="110"/>
      <c r="P356" s="111"/>
      <c r="Q356" s="112" t="s">
        <v>99</v>
      </c>
      <c r="R356" s="113"/>
      <c r="S356" s="21">
        <v>2</v>
      </c>
      <c r="T356" s="2"/>
      <c r="U356" s="2"/>
      <c r="V356" s="2"/>
      <c r="W356" s="2"/>
      <c r="X356" s="2"/>
      <c r="Y356" s="2"/>
      <c r="Z356" s="2"/>
    </row>
    <row r="357" spans="1:26" ht="57.75" customHeight="1">
      <c r="A357" s="133" t="s">
        <v>1208</v>
      </c>
      <c r="B357" s="244" t="s">
        <v>1457</v>
      </c>
      <c r="C357" s="16"/>
      <c r="D357" s="138" t="s">
        <v>5</v>
      </c>
      <c r="E357" s="139"/>
      <c r="F357" s="138" t="s">
        <v>6</v>
      </c>
      <c r="G357" s="139"/>
      <c r="H357" s="138" t="s">
        <v>7</v>
      </c>
      <c r="I357" s="140"/>
      <c r="J357" s="140"/>
      <c r="K357" s="139"/>
      <c r="L357" s="141" t="s">
        <v>8</v>
      </c>
      <c r="M357" s="142"/>
      <c r="N357" s="142"/>
      <c r="O357" s="142"/>
      <c r="P357" s="142"/>
      <c r="Q357" s="142"/>
      <c r="R357" s="143"/>
      <c r="S357" s="21">
        <v>2</v>
      </c>
      <c r="T357" s="2"/>
      <c r="U357" s="2"/>
      <c r="V357" s="2"/>
      <c r="W357" s="2"/>
      <c r="X357" s="2"/>
      <c r="Y357" s="2"/>
      <c r="Z357" s="2"/>
    </row>
    <row r="358" spans="1:26" ht="57.75" customHeight="1">
      <c r="A358" s="134"/>
      <c r="B358" s="192"/>
      <c r="C358" s="16" t="s">
        <v>9</v>
      </c>
      <c r="D358" s="138">
        <v>2026</v>
      </c>
      <c r="E358" s="139"/>
      <c r="F358" s="138">
        <v>2031</v>
      </c>
      <c r="G358" s="139"/>
      <c r="H358" s="138">
        <v>2037</v>
      </c>
      <c r="I358" s="140"/>
      <c r="J358" s="140"/>
      <c r="K358" s="139"/>
      <c r="L358" s="144"/>
      <c r="M358" s="145"/>
      <c r="N358" s="145"/>
      <c r="O358" s="145"/>
      <c r="P358" s="145"/>
      <c r="Q358" s="145"/>
      <c r="R358" s="146"/>
      <c r="S358" s="21">
        <v>2</v>
      </c>
      <c r="T358" s="2"/>
      <c r="U358" s="2"/>
      <c r="V358" s="2"/>
      <c r="W358" s="2"/>
      <c r="X358" s="2"/>
      <c r="Y358" s="2"/>
      <c r="Z358" s="2"/>
    </row>
    <row r="359" spans="1:26" ht="57.75" customHeight="1">
      <c r="A359" s="135"/>
      <c r="B359" s="192"/>
      <c r="C359" s="16" t="s">
        <v>10</v>
      </c>
      <c r="D359" s="155"/>
      <c r="E359" s="156"/>
      <c r="F359" s="138"/>
      <c r="G359" s="139"/>
      <c r="H359" s="138"/>
      <c r="I359" s="140"/>
      <c r="J359" s="140"/>
      <c r="K359" s="139"/>
      <c r="L359" s="147"/>
      <c r="M359" s="148"/>
      <c r="N359" s="148"/>
      <c r="O359" s="148"/>
      <c r="P359" s="148"/>
      <c r="Q359" s="148"/>
      <c r="R359" s="149"/>
      <c r="S359" s="21">
        <v>2</v>
      </c>
      <c r="T359" s="2"/>
      <c r="U359" s="2"/>
      <c r="V359" s="2"/>
      <c r="W359" s="2"/>
      <c r="X359" s="2"/>
      <c r="Y359" s="2"/>
      <c r="Z359" s="2"/>
    </row>
    <row r="360" spans="1:26" ht="42" customHeight="1">
      <c r="A360" s="225" t="s">
        <v>1233</v>
      </c>
      <c r="B360" s="226"/>
      <c r="C360" s="181" t="s">
        <v>117</v>
      </c>
      <c r="D360" s="182"/>
      <c r="E360" s="182"/>
      <c r="F360" s="182"/>
      <c r="G360" s="182"/>
      <c r="H360" s="182"/>
      <c r="I360" s="182"/>
      <c r="J360" s="182"/>
      <c r="K360" s="182"/>
      <c r="L360" s="182"/>
      <c r="M360" s="182"/>
      <c r="N360" s="182"/>
      <c r="O360" s="182"/>
      <c r="P360" s="182"/>
      <c r="Q360" s="182"/>
      <c r="R360" s="183"/>
      <c r="S360" s="26">
        <v>3</v>
      </c>
      <c r="T360" s="2"/>
      <c r="U360" s="2"/>
      <c r="V360" s="2"/>
      <c r="W360" s="2"/>
      <c r="X360" s="2"/>
      <c r="Y360" s="2"/>
      <c r="Z360" s="2"/>
    </row>
    <row r="361" spans="1:26" ht="42" customHeight="1">
      <c r="A361" s="222" t="s">
        <v>1234</v>
      </c>
      <c r="B361" s="246" t="s">
        <v>1438</v>
      </c>
      <c r="C361" s="25"/>
      <c r="D361" s="25" t="s">
        <v>5</v>
      </c>
      <c r="E361" s="121" t="s">
        <v>6</v>
      </c>
      <c r="F361" s="123"/>
      <c r="G361" s="121" t="s">
        <v>6</v>
      </c>
      <c r="H361" s="122"/>
      <c r="I361" s="122"/>
      <c r="J361" s="123"/>
      <c r="K361" s="25" t="s">
        <v>11</v>
      </c>
      <c r="L361" s="121" t="s">
        <v>8</v>
      </c>
      <c r="M361" s="122"/>
      <c r="N361" s="122"/>
      <c r="O361" s="122"/>
      <c r="P361" s="122"/>
      <c r="Q361" s="122"/>
      <c r="R361" s="123"/>
      <c r="S361" s="26">
        <v>3</v>
      </c>
      <c r="T361" s="2"/>
      <c r="U361" s="2"/>
      <c r="V361" s="2"/>
      <c r="W361" s="2"/>
      <c r="X361" s="2"/>
      <c r="Y361" s="2"/>
      <c r="Z361" s="2"/>
    </row>
    <row r="362" spans="1:26" ht="42" customHeight="1">
      <c r="A362" s="223"/>
      <c r="B362" s="188"/>
      <c r="C362" s="25" t="s">
        <v>9</v>
      </c>
      <c r="D362" s="25">
        <v>2026</v>
      </c>
      <c r="E362" s="121">
        <v>2029</v>
      </c>
      <c r="F362" s="123"/>
      <c r="G362" s="121">
        <v>2033</v>
      </c>
      <c r="H362" s="122"/>
      <c r="I362" s="122"/>
      <c r="J362" s="123"/>
      <c r="K362" s="25">
        <v>2037</v>
      </c>
      <c r="L362" s="216"/>
      <c r="M362" s="217"/>
      <c r="N362" s="217"/>
      <c r="O362" s="217"/>
      <c r="P362" s="217"/>
      <c r="Q362" s="217"/>
      <c r="R362" s="218"/>
      <c r="S362" s="26">
        <v>3</v>
      </c>
      <c r="T362" s="2"/>
      <c r="U362" s="2"/>
      <c r="V362" s="2"/>
      <c r="W362" s="2"/>
      <c r="X362" s="2"/>
      <c r="Y362" s="2"/>
      <c r="Z362" s="2"/>
    </row>
    <row r="363" spans="1:26" ht="42" customHeight="1">
      <c r="A363" s="224"/>
      <c r="B363" s="188"/>
      <c r="C363" s="25" t="s">
        <v>10</v>
      </c>
      <c r="D363" s="25"/>
      <c r="E363" s="121"/>
      <c r="F363" s="123"/>
      <c r="G363" s="121"/>
      <c r="H363" s="122"/>
      <c r="I363" s="122"/>
      <c r="J363" s="123"/>
      <c r="K363" s="25"/>
      <c r="L363" s="219"/>
      <c r="M363" s="220"/>
      <c r="N363" s="220"/>
      <c r="O363" s="220"/>
      <c r="P363" s="220"/>
      <c r="Q363" s="220"/>
      <c r="R363" s="221"/>
      <c r="S363" s="26">
        <v>3</v>
      </c>
      <c r="T363" s="2"/>
      <c r="U363" s="2"/>
      <c r="V363" s="2"/>
      <c r="W363" s="2"/>
      <c r="X363" s="2"/>
      <c r="Y363" s="2"/>
      <c r="Z363" s="2"/>
    </row>
    <row r="364" spans="1:26" ht="42" customHeight="1">
      <c r="A364" s="25" t="s">
        <v>12</v>
      </c>
      <c r="B364" s="87" t="s">
        <v>1452</v>
      </c>
      <c r="C364" s="88"/>
      <c r="D364" s="88"/>
      <c r="E364" s="88"/>
      <c r="F364" s="88"/>
      <c r="G364" s="88"/>
      <c r="H364" s="88"/>
      <c r="I364" s="88"/>
      <c r="J364" s="88"/>
      <c r="K364" s="88"/>
      <c r="L364" s="88"/>
      <c r="M364" s="88"/>
      <c r="N364" s="88"/>
      <c r="O364" s="88"/>
      <c r="P364" s="88"/>
      <c r="Q364" s="88"/>
      <c r="R364" s="89"/>
      <c r="S364" s="26">
        <v>3</v>
      </c>
      <c r="T364" s="2"/>
      <c r="U364" s="2"/>
      <c r="V364" s="2"/>
      <c r="W364" s="2"/>
      <c r="X364" s="2"/>
      <c r="Y364" s="2"/>
      <c r="Z364" s="2"/>
    </row>
    <row r="365" spans="1:26">
      <c r="A365" s="93" t="s">
        <v>1264</v>
      </c>
      <c r="B365" s="93" t="s">
        <v>13</v>
      </c>
      <c r="C365" s="93" t="s">
        <v>14</v>
      </c>
      <c r="D365" s="93" t="s">
        <v>8</v>
      </c>
      <c r="E365" s="93" t="s">
        <v>15</v>
      </c>
      <c r="F365" s="75"/>
      <c r="G365" s="93" t="s">
        <v>16</v>
      </c>
      <c r="H365" s="75"/>
      <c r="I365" s="75"/>
      <c r="J365" s="75"/>
      <c r="K365" s="150" t="s">
        <v>17</v>
      </c>
      <c r="L365" s="124" t="s">
        <v>18</v>
      </c>
      <c r="M365" s="101" t="s">
        <v>19</v>
      </c>
      <c r="N365" s="102"/>
      <c r="O365" s="102"/>
      <c r="P365" s="102"/>
      <c r="Q365" s="102"/>
      <c r="R365" s="102"/>
      <c r="S365" s="21">
        <v>4</v>
      </c>
      <c r="T365" s="2"/>
      <c r="U365" s="2"/>
      <c r="V365" s="2"/>
      <c r="W365" s="2"/>
      <c r="X365" s="2"/>
      <c r="Y365" s="2"/>
      <c r="Z365" s="2"/>
    </row>
    <row r="366" spans="1:26">
      <c r="A366" s="93"/>
      <c r="B366" s="75"/>
      <c r="C366" s="93"/>
      <c r="D366" s="93"/>
      <c r="E366" s="75"/>
      <c r="F366" s="75"/>
      <c r="G366" s="75"/>
      <c r="H366" s="93"/>
      <c r="I366" s="93"/>
      <c r="J366" s="75"/>
      <c r="K366" s="151"/>
      <c r="L366" s="125"/>
      <c r="M366" s="124" t="s">
        <v>20</v>
      </c>
      <c r="N366" s="125"/>
      <c r="O366" s="101" t="s">
        <v>21</v>
      </c>
      <c r="P366" s="102"/>
      <c r="Q366" s="102"/>
      <c r="R366" s="124" t="s">
        <v>22</v>
      </c>
      <c r="S366" s="21">
        <v>4</v>
      </c>
      <c r="T366" s="2"/>
      <c r="U366" s="2"/>
      <c r="V366" s="2"/>
      <c r="W366" s="2"/>
      <c r="X366" s="2"/>
      <c r="Y366" s="2"/>
      <c r="Z366" s="2"/>
    </row>
    <row r="367" spans="1:26">
      <c r="A367" s="93"/>
      <c r="B367" s="75"/>
      <c r="C367" s="93"/>
      <c r="D367" s="93"/>
      <c r="E367" s="75"/>
      <c r="F367" s="75"/>
      <c r="G367" s="75"/>
      <c r="H367" s="75"/>
      <c r="I367" s="75"/>
      <c r="J367" s="75"/>
      <c r="K367" s="151"/>
      <c r="L367" s="125"/>
      <c r="M367" s="36" t="s">
        <v>23</v>
      </c>
      <c r="N367" s="36" t="s">
        <v>24</v>
      </c>
      <c r="O367" s="36" t="s">
        <v>23</v>
      </c>
      <c r="P367" s="101" t="s">
        <v>25</v>
      </c>
      <c r="Q367" s="102"/>
      <c r="R367" s="125"/>
      <c r="S367" s="21">
        <v>4</v>
      </c>
      <c r="T367" s="2"/>
      <c r="U367" s="2"/>
      <c r="V367" s="2"/>
      <c r="W367" s="2"/>
      <c r="X367" s="2"/>
      <c r="Y367" s="2"/>
      <c r="Z367" s="2"/>
    </row>
    <row r="368" spans="1:26" ht="90">
      <c r="A368" s="93"/>
      <c r="B368" s="50" t="s">
        <v>1157</v>
      </c>
      <c r="C368" s="50" t="s">
        <v>1158</v>
      </c>
      <c r="D368" s="50" t="s">
        <v>1135</v>
      </c>
      <c r="E368" s="75" t="s">
        <v>958</v>
      </c>
      <c r="F368" s="75"/>
      <c r="G368" s="75" t="s">
        <v>1159</v>
      </c>
      <c r="H368" s="75"/>
      <c r="I368" s="75"/>
      <c r="J368" s="75"/>
      <c r="K368" s="39" t="s">
        <v>866</v>
      </c>
      <c r="L368" s="40"/>
      <c r="M368" s="40"/>
      <c r="N368" s="40"/>
      <c r="O368" s="40"/>
      <c r="P368" s="99"/>
      <c r="Q368" s="99"/>
      <c r="R368" s="40">
        <f t="shared" ref="R368:R412" si="12">L368-M368-O368</f>
        <v>0</v>
      </c>
      <c r="S368" s="21">
        <v>4</v>
      </c>
      <c r="T368" s="2"/>
      <c r="U368" s="2"/>
      <c r="V368" s="2"/>
      <c r="W368" s="2"/>
      <c r="X368" s="2"/>
      <c r="Y368" s="2"/>
      <c r="Z368" s="2"/>
    </row>
    <row r="369" spans="1:26" ht="72">
      <c r="A369" s="54" t="s">
        <v>1265</v>
      </c>
      <c r="B369" s="54" t="s">
        <v>1160</v>
      </c>
      <c r="C369" s="50" t="s">
        <v>1161</v>
      </c>
      <c r="D369" s="50" t="s">
        <v>1135</v>
      </c>
      <c r="E369" s="75" t="s">
        <v>958</v>
      </c>
      <c r="F369" s="75"/>
      <c r="G369" s="75" t="s">
        <v>1159</v>
      </c>
      <c r="H369" s="75"/>
      <c r="I369" s="75"/>
      <c r="J369" s="75"/>
      <c r="K369" s="39" t="s">
        <v>866</v>
      </c>
      <c r="L369" s="40"/>
      <c r="M369" s="40"/>
      <c r="N369" s="40"/>
      <c r="O369" s="40"/>
      <c r="P369" s="76"/>
      <c r="Q369" s="76"/>
      <c r="R369" s="40">
        <f t="shared" si="12"/>
        <v>0</v>
      </c>
      <c r="S369" s="21">
        <v>4</v>
      </c>
      <c r="T369" s="2"/>
      <c r="U369" s="2"/>
      <c r="V369" s="2"/>
      <c r="W369" s="2"/>
      <c r="X369" s="2"/>
      <c r="Y369" s="2"/>
      <c r="Z369" s="2"/>
    </row>
    <row r="370" spans="1:26" ht="108">
      <c r="A370" s="54" t="s">
        <v>1266</v>
      </c>
      <c r="B370" s="54" t="s">
        <v>1162</v>
      </c>
      <c r="C370" s="50" t="s">
        <v>1163</v>
      </c>
      <c r="D370" s="50" t="s">
        <v>1135</v>
      </c>
      <c r="E370" s="75" t="s">
        <v>958</v>
      </c>
      <c r="F370" s="75"/>
      <c r="G370" s="75" t="s">
        <v>1159</v>
      </c>
      <c r="H370" s="75"/>
      <c r="I370" s="75"/>
      <c r="J370" s="75"/>
      <c r="K370" s="39" t="s">
        <v>866</v>
      </c>
      <c r="L370" s="40"/>
      <c r="M370" s="40"/>
      <c r="N370" s="40"/>
      <c r="O370" s="40"/>
      <c r="P370" s="76"/>
      <c r="Q370" s="76"/>
      <c r="R370" s="40">
        <f t="shared" si="12"/>
        <v>0</v>
      </c>
      <c r="S370" s="21">
        <v>4</v>
      </c>
      <c r="T370" s="2"/>
      <c r="U370" s="2"/>
      <c r="V370" s="2"/>
      <c r="W370" s="2"/>
      <c r="X370" s="2"/>
      <c r="Y370" s="2"/>
      <c r="Z370" s="2"/>
    </row>
    <row r="371" spans="1:26" ht="108">
      <c r="A371" s="54" t="s">
        <v>1267</v>
      </c>
      <c r="B371" s="54" t="s">
        <v>1164</v>
      </c>
      <c r="C371" s="50" t="s">
        <v>1165</v>
      </c>
      <c r="D371" s="50" t="s">
        <v>1135</v>
      </c>
      <c r="E371" s="75" t="s">
        <v>958</v>
      </c>
      <c r="F371" s="75"/>
      <c r="G371" s="75" t="s">
        <v>1159</v>
      </c>
      <c r="H371" s="75"/>
      <c r="I371" s="75"/>
      <c r="J371" s="75"/>
      <c r="K371" s="39" t="s">
        <v>866</v>
      </c>
      <c r="L371" s="40"/>
      <c r="M371" s="40"/>
      <c r="N371" s="40"/>
      <c r="O371" s="40"/>
      <c r="P371" s="76"/>
      <c r="Q371" s="76"/>
      <c r="R371" s="40">
        <f t="shared" si="12"/>
        <v>0</v>
      </c>
      <c r="S371" s="21">
        <v>4</v>
      </c>
      <c r="T371" s="2"/>
      <c r="U371" s="2"/>
      <c r="V371" s="2"/>
      <c r="W371" s="2"/>
      <c r="X371" s="2"/>
      <c r="Y371" s="2"/>
      <c r="Z371" s="2"/>
    </row>
    <row r="372" spans="1:26" ht="72">
      <c r="A372" s="54" t="s">
        <v>1268</v>
      </c>
      <c r="B372" s="54" t="s">
        <v>1166</v>
      </c>
      <c r="C372" s="50" t="s">
        <v>1167</v>
      </c>
      <c r="D372" s="50" t="s">
        <v>1135</v>
      </c>
      <c r="E372" s="75" t="s">
        <v>958</v>
      </c>
      <c r="F372" s="75"/>
      <c r="G372" s="75" t="s">
        <v>1159</v>
      </c>
      <c r="H372" s="75"/>
      <c r="I372" s="75"/>
      <c r="J372" s="75"/>
      <c r="K372" s="39" t="s">
        <v>866</v>
      </c>
      <c r="L372" s="40"/>
      <c r="M372" s="40"/>
      <c r="N372" s="40"/>
      <c r="O372" s="40"/>
      <c r="P372" s="76"/>
      <c r="Q372" s="76"/>
      <c r="R372" s="40">
        <f t="shared" si="12"/>
        <v>0</v>
      </c>
      <c r="S372" s="21">
        <v>4</v>
      </c>
      <c r="T372" s="2"/>
      <c r="U372" s="2"/>
      <c r="V372" s="2"/>
      <c r="W372" s="2"/>
      <c r="X372" s="2"/>
      <c r="Y372" s="2"/>
      <c r="Z372" s="2"/>
    </row>
    <row r="373" spans="1:26" ht="54">
      <c r="A373" s="54" t="s">
        <v>1269</v>
      </c>
      <c r="B373" s="54" t="s">
        <v>1168</v>
      </c>
      <c r="C373" s="50" t="s">
        <v>1145</v>
      </c>
      <c r="D373" s="50" t="s">
        <v>1135</v>
      </c>
      <c r="E373" s="75" t="s">
        <v>958</v>
      </c>
      <c r="F373" s="75"/>
      <c r="G373" s="75" t="s">
        <v>1159</v>
      </c>
      <c r="H373" s="75"/>
      <c r="I373" s="75"/>
      <c r="J373" s="75"/>
      <c r="K373" s="55" t="s">
        <v>896</v>
      </c>
      <c r="L373" s="40"/>
      <c r="M373" s="40"/>
      <c r="N373" s="40"/>
      <c r="O373" s="40"/>
      <c r="P373" s="76"/>
      <c r="Q373" s="76"/>
      <c r="R373" s="40">
        <f t="shared" si="12"/>
        <v>0</v>
      </c>
      <c r="S373" s="21">
        <v>4</v>
      </c>
      <c r="T373" s="2"/>
      <c r="U373" s="2"/>
      <c r="V373" s="2"/>
      <c r="W373" s="2"/>
      <c r="X373" s="2"/>
      <c r="Y373" s="2"/>
      <c r="Z373" s="2"/>
    </row>
    <row r="374" spans="1:26" ht="72">
      <c r="A374" s="54" t="s">
        <v>1270</v>
      </c>
      <c r="B374" s="54" t="s">
        <v>1169</v>
      </c>
      <c r="C374" s="50" t="s">
        <v>1145</v>
      </c>
      <c r="D374" s="50" t="s">
        <v>1135</v>
      </c>
      <c r="E374" s="75" t="s">
        <v>958</v>
      </c>
      <c r="F374" s="75"/>
      <c r="G374" s="75" t="s">
        <v>1159</v>
      </c>
      <c r="H374" s="75"/>
      <c r="I374" s="75"/>
      <c r="J374" s="75"/>
      <c r="K374" s="55" t="s">
        <v>896</v>
      </c>
      <c r="L374" s="40"/>
      <c r="M374" s="40"/>
      <c r="N374" s="40"/>
      <c r="O374" s="40"/>
      <c r="P374" s="76"/>
      <c r="Q374" s="76"/>
      <c r="R374" s="40">
        <f t="shared" si="12"/>
        <v>0</v>
      </c>
      <c r="S374" s="21">
        <v>4</v>
      </c>
      <c r="T374" s="2"/>
      <c r="U374" s="2"/>
      <c r="V374" s="2"/>
      <c r="W374" s="2"/>
      <c r="X374" s="2"/>
      <c r="Y374" s="2"/>
      <c r="Z374" s="2"/>
    </row>
    <row r="375" spans="1:26" ht="72">
      <c r="A375" s="54" t="s">
        <v>1271</v>
      </c>
      <c r="B375" s="54" t="s">
        <v>1170</v>
      </c>
      <c r="C375" s="50" t="s">
        <v>1145</v>
      </c>
      <c r="D375" s="50" t="s">
        <v>1135</v>
      </c>
      <c r="E375" s="75" t="s">
        <v>958</v>
      </c>
      <c r="F375" s="75"/>
      <c r="G375" s="75" t="s">
        <v>1159</v>
      </c>
      <c r="H375" s="75"/>
      <c r="I375" s="75"/>
      <c r="J375" s="75"/>
      <c r="K375" s="55" t="s">
        <v>896</v>
      </c>
      <c r="L375" s="40"/>
      <c r="M375" s="40"/>
      <c r="N375" s="40"/>
      <c r="O375" s="40"/>
      <c r="P375" s="76"/>
      <c r="Q375" s="76"/>
      <c r="R375" s="40">
        <f t="shared" si="12"/>
        <v>0</v>
      </c>
      <c r="S375" s="21">
        <v>4</v>
      </c>
      <c r="T375" s="2"/>
      <c r="U375" s="2"/>
      <c r="V375" s="2"/>
      <c r="W375" s="2"/>
      <c r="X375" s="2"/>
      <c r="Y375" s="2"/>
      <c r="Z375" s="2"/>
    </row>
    <row r="376" spans="1:26" ht="54">
      <c r="A376" s="50" t="s">
        <v>1272</v>
      </c>
      <c r="B376" s="54" t="s">
        <v>1171</v>
      </c>
      <c r="C376" s="50" t="s">
        <v>1145</v>
      </c>
      <c r="D376" s="50" t="s">
        <v>1135</v>
      </c>
      <c r="E376" s="75" t="s">
        <v>958</v>
      </c>
      <c r="F376" s="75"/>
      <c r="G376" s="75" t="s">
        <v>1159</v>
      </c>
      <c r="H376" s="75"/>
      <c r="I376" s="75"/>
      <c r="J376" s="75"/>
      <c r="K376" s="55" t="s">
        <v>896</v>
      </c>
      <c r="L376" s="40"/>
      <c r="M376" s="40"/>
      <c r="N376" s="40"/>
      <c r="O376" s="40"/>
      <c r="P376" s="76"/>
      <c r="Q376" s="76"/>
      <c r="R376" s="40">
        <f t="shared" si="12"/>
        <v>0</v>
      </c>
      <c r="S376" s="21">
        <v>4</v>
      </c>
      <c r="T376" s="2"/>
      <c r="U376" s="2"/>
      <c r="V376" s="2"/>
      <c r="W376" s="2"/>
      <c r="X376" s="2"/>
      <c r="Y376" s="2"/>
      <c r="Z376" s="2"/>
    </row>
    <row r="377" spans="1:26" ht="90">
      <c r="A377" s="50" t="s">
        <v>1273</v>
      </c>
      <c r="B377" s="54" t="s">
        <v>1172</v>
      </c>
      <c r="C377" s="50" t="s">
        <v>1145</v>
      </c>
      <c r="D377" s="50" t="s">
        <v>1135</v>
      </c>
      <c r="E377" s="75" t="s">
        <v>958</v>
      </c>
      <c r="F377" s="75"/>
      <c r="G377" s="75" t="s">
        <v>1159</v>
      </c>
      <c r="H377" s="75"/>
      <c r="I377" s="75"/>
      <c r="J377" s="75"/>
      <c r="K377" s="55" t="s">
        <v>896</v>
      </c>
      <c r="L377" s="40"/>
      <c r="M377" s="40"/>
      <c r="N377" s="40"/>
      <c r="O377" s="40"/>
      <c r="P377" s="76"/>
      <c r="Q377" s="76"/>
      <c r="R377" s="40">
        <f t="shared" si="12"/>
        <v>0</v>
      </c>
      <c r="S377" s="21">
        <v>4</v>
      </c>
      <c r="T377" s="2"/>
      <c r="U377" s="2"/>
      <c r="V377" s="2"/>
      <c r="W377" s="2"/>
      <c r="X377" s="2"/>
      <c r="Y377" s="2"/>
      <c r="Z377" s="2"/>
    </row>
    <row r="378" spans="1:26" ht="90">
      <c r="A378" s="50" t="s">
        <v>1274</v>
      </c>
      <c r="B378" s="54" t="s">
        <v>1173</v>
      </c>
      <c r="C378" s="50" t="s">
        <v>1145</v>
      </c>
      <c r="D378" s="50" t="s">
        <v>1135</v>
      </c>
      <c r="E378" s="75" t="s">
        <v>958</v>
      </c>
      <c r="F378" s="75"/>
      <c r="G378" s="75" t="s">
        <v>1159</v>
      </c>
      <c r="H378" s="75"/>
      <c r="I378" s="75"/>
      <c r="J378" s="75"/>
      <c r="K378" s="55" t="s">
        <v>896</v>
      </c>
      <c r="L378" s="40"/>
      <c r="M378" s="40"/>
      <c r="N378" s="40"/>
      <c r="O378" s="40"/>
      <c r="P378" s="76"/>
      <c r="Q378" s="76"/>
      <c r="R378" s="40">
        <f t="shared" si="12"/>
        <v>0</v>
      </c>
      <c r="S378" s="21">
        <v>4</v>
      </c>
      <c r="T378" s="2"/>
      <c r="U378" s="2"/>
      <c r="V378" s="2"/>
      <c r="W378" s="2"/>
      <c r="X378" s="2"/>
      <c r="Y378" s="2"/>
      <c r="Z378" s="2"/>
    </row>
    <row r="379" spans="1:26" ht="90">
      <c r="A379" s="47" t="s">
        <v>1275</v>
      </c>
      <c r="B379" s="54" t="s">
        <v>1174</v>
      </c>
      <c r="C379" s="50" t="s">
        <v>1145</v>
      </c>
      <c r="D379" s="50" t="s">
        <v>1135</v>
      </c>
      <c r="E379" s="75" t="s">
        <v>958</v>
      </c>
      <c r="F379" s="75"/>
      <c r="G379" s="75" t="s">
        <v>1159</v>
      </c>
      <c r="H379" s="75"/>
      <c r="I379" s="75"/>
      <c r="J379" s="75"/>
      <c r="K379" s="55" t="s">
        <v>896</v>
      </c>
      <c r="L379" s="40"/>
      <c r="M379" s="40"/>
      <c r="N379" s="40"/>
      <c r="O379" s="40"/>
      <c r="P379" s="76"/>
      <c r="Q379" s="76"/>
      <c r="R379" s="40">
        <f t="shared" si="12"/>
        <v>0</v>
      </c>
      <c r="S379" s="21">
        <v>4</v>
      </c>
      <c r="T379" s="2"/>
      <c r="U379" s="2"/>
      <c r="V379" s="2"/>
      <c r="W379" s="2"/>
      <c r="X379" s="2"/>
      <c r="Y379" s="2"/>
      <c r="Z379" s="2"/>
    </row>
    <row r="380" spans="1:26" ht="72">
      <c r="A380" s="50" t="s">
        <v>1276</v>
      </c>
      <c r="B380" s="54" t="s">
        <v>1175</v>
      </c>
      <c r="C380" s="50" t="s">
        <v>1145</v>
      </c>
      <c r="D380" s="50" t="s">
        <v>1135</v>
      </c>
      <c r="E380" s="75" t="s">
        <v>958</v>
      </c>
      <c r="F380" s="75"/>
      <c r="G380" s="75" t="s">
        <v>1159</v>
      </c>
      <c r="H380" s="75"/>
      <c r="I380" s="75"/>
      <c r="J380" s="75"/>
      <c r="K380" s="55" t="s">
        <v>896</v>
      </c>
      <c r="L380" s="40"/>
      <c r="M380" s="40"/>
      <c r="N380" s="40"/>
      <c r="O380" s="40"/>
      <c r="P380" s="76"/>
      <c r="Q380" s="76"/>
      <c r="R380" s="40">
        <f t="shared" si="12"/>
        <v>0</v>
      </c>
      <c r="S380" s="21">
        <v>4</v>
      </c>
      <c r="T380" s="2"/>
      <c r="U380" s="2"/>
      <c r="V380" s="2"/>
      <c r="W380" s="2"/>
      <c r="X380" s="2"/>
      <c r="Y380" s="2"/>
      <c r="Z380" s="2"/>
    </row>
    <row r="381" spans="1:26" ht="72">
      <c r="A381" s="50" t="s">
        <v>1277</v>
      </c>
      <c r="B381" s="54" t="s">
        <v>1176</v>
      </c>
      <c r="C381" s="50" t="s">
        <v>1145</v>
      </c>
      <c r="D381" s="50" t="s">
        <v>1135</v>
      </c>
      <c r="E381" s="75" t="s">
        <v>958</v>
      </c>
      <c r="F381" s="75"/>
      <c r="G381" s="75" t="s">
        <v>1159</v>
      </c>
      <c r="H381" s="75"/>
      <c r="I381" s="75"/>
      <c r="J381" s="75"/>
      <c r="K381" s="55" t="s">
        <v>896</v>
      </c>
      <c r="L381" s="40"/>
      <c r="M381" s="40"/>
      <c r="N381" s="40"/>
      <c r="O381" s="40"/>
      <c r="P381" s="76"/>
      <c r="Q381" s="76"/>
      <c r="R381" s="40">
        <f t="shared" si="12"/>
        <v>0</v>
      </c>
      <c r="S381" s="21">
        <v>4</v>
      </c>
      <c r="T381" s="2"/>
      <c r="U381" s="2"/>
      <c r="V381" s="2"/>
      <c r="W381" s="2"/>
      <c r="X381" s="2"/>
      <c r="Y381" s="2"/>
      <c r="Z381" s="2"/>
    </row>
    <row r="382" spans="1:26" ht="54">
      <c r="A382" s="50" t="s">
        <v>1278</v>
      </c>
      <c r="B382" s="54" t="s">
        <v>1177</v>
      </c>
      <c r="C382" s="50" t="s">
        <v>1145</v>
      </c>
      <c r="D382" s="50" t="s">
        <v>1135</v>
      </c>
      <c r="E382" s="75" t="s">
        <v>958</v>
      </c>
      <c r="F382" s="75"/>
      <c r="G382" s="75" t="s">
        <v>1159</v>
      </c>
      <c r="H382" s="75"/>
      <c r="I382" s="75"/>
      <c r="J382" s="75"/>
      <c r="K382" s="55" t="s">
        <v>901</v>
      </c>
      <c r="L382" s="40"/>
      <c r="M382" s="40"/>
      <c r="N382" s="40"/>
      <c r="O382" s="40"/>
      <c r="P382" s="76"/>
      <c r="Q382" s="76"/>
      <c r="R382" s="40">
        <f t="shared" si="12"/>
        <v>0</v>
      </c>
      <c r="S382" s="21">
        <v>4</v>
      </c>
      <c r="T382" s="2"/>
      <c r="U382" s="2"/>
      <c r="V382" s="2"/>
      <c r="W382" s="2"/>
      <c r="X382" s="2"/>
      <c r="Y382" s="2"/>
      <c r="Z382" s="2"/>
    </row>
    <row r="383" spans="1:26" ht="36">
      <c r="A383" s="50" t="s">
        <v>1279</v>
      </c>
      <c r="B383" s="54" t="s">
        <v>1178</v>
      </c>
      <c r="C383" s="50" t="s">
        <v>1145</v>
      </c>
      <c r="D383" s="50" t="s">
        <v>1135</v>
      </c>
      <c r="E383" s="75" t="s">
        <v>958</v>
      </c>
      <c r="F383" s="75"/>
      <c r="G383" s="75" t="s">
        <v>1159</v>
      </c>
      <c r="H383" s="75"/>
      <c r="I383" s="75"/>
      <c r="J383" s="75"/>
      <c r="K383" s="55" t="s">
        <v>901</v>
      </c>
      <c r="L383" s="40"/>
      <c r="M383" s="40"/>
      <c r="N383" s="40"/>
      <c r="O383" s="40"/>
      <c r="P383" s="76"/>
      <c r="Q383" s="76"/>
      <c r="R383" s="40">
        <f t="shared" si="12"/>
        <v>0</v>
      </c>
      <c r="S383" s="21">
        <v>4</v>
      </c>
      <c r="T383" s="2"/>
      <c r="U383" s="2"/>
      <c r="V383" s="2"/>
      <c r="W383" s="2"/>
      <c r="X383" s="2"/>
      <c r="Y383" s="2"/>
      <c r="Z383" s="2"/>
    </row>
    <row r="384" spans="1:26" ht="72">
      <c r="A384" s="50" t="s">
        <v>1280</v>
      </c>
      <c r="B384" s="54" t="s">
        <v>1178</v>
      </c>
      <c r="C384" s="50" t="s">
        <v>1145</v>
      </c>
      <c r="D384" s="50" t="s">
        <v>1135</v>
      </c>
      <c r="E384" s="75" t="s">
        <v>958</v>
      </c>
      <c r="F384" s="75"/>
      <c r="G384" s="75" t="s">
        <v>1159</v>
      </c>
      <c r="H384" s="75"/>
      <c r="I384" s="75"/>
      <c r="J384" s="75"/>
      <c r="K384" s="55" t="s">
        <v>901</v>
      </c>
      <c r="L384" s="40"/>
      <c r="M384" s="40"/>
      <c r="N384" s="40"/>
      <c r="O384" s="40"/>
      <c r="P384" s="76"/>
      <c r="Q384" s="76"/>
      <c r="R384" s="40">
        <f t="shared" si="12"/>
        <v>0</v>
      </c>
      <c r="S384" s="21">
        <v>4</v>
      </c>
      <c r="T384" s="2"/>
      <c r="U384" s="2"/>
      <c r="V384" s="2"/>
      <c r="W384" s="2"/>
      <c r="X384" s="2"/>
      <c r="Y384" s="2"/>
      <c r="Z384" s="2"/>
    </row>
    <row r="385" spans="1:26" ht="90">
      <c r="A385" s="50" t="s">
        <v>1281</v>
      </c>
      <c r="B385" s="54" t="s">
        <v>1179</v>
      </c>
      <c r="C385" s="50" t="s">
        <v>1145</v>
      </c>
      <c r="D385" s="50" t="s">
        <v>1135</v>
      </c>
      <c r="E385" s="75" t="s">
        <v>958</v>
      </c>
      <c r="F385" s="75"/>
      <c r="G385" s="75" t="s">
        <v>1159</v>
      </c>
      <c r="H385" s="75"/>
      <c r="I385" s="75"/>
      <c r="J385" s="75"/>
      <c r="K385" s="55" t="s">
        <v>901</v>
      </c>
      <c r="L385" s="40"/>
      <c r="M385" s="40"/>
      <c r="N385" s="40"/>
      <c r="O385" s="40"/>
      <c r="P385" s="76"/>
      <c r="Q385" s="76"/>
      <c r="R385" s="40">
        <f t="shared" si="12"/>
        <v>0</v>
      </c>
      <c r="S385" s="21">
        <v>4</v>
      </c>
      <c r="T385" s="2"/>
      <c r="U385" s="2"/>
      <c r="V385" s="2"/>
      <c r="W385" s="2"/>
      <c r="X385" s="2"/>
      <c r="Y385" s="2"/>
      <c r="Z385" s="2"/>
    </row>
    <row r="386" spans="1:26" ht="72">
      <c r="A386" s="47" t="s">
        <v>1282</v>
      </c>
      <c r="B386" s="54" t="s">
        <v>1180</v>
      </c>
      <c r="C386" s="50" t="s">
        <v>1145</v>
      </c>
      <c r="D386" s="50" t="s">
        <v>1135</v>
      </c>
      <c r="E386" s="75" t="s">
        <v>958</v>
      </c>
      <c r="F386" s="75"/>
      <c r="G386" s="75" t="s">
        <v>1159</v>
      </c>
      <c r="H386" s="75"/>
      <c r="I386" s="75"/>
      <c r="J386" s="75"/>
      <c r="K386" s="55" t="s">
        <v>901</v>
      </c>
      <c r="L386" s="40"/>
      <c r="M386" s="40"/>
      <c r="N386" s="40"/>
      <c r="O386" s="40"/>
      <c r="P386" s="76"/>
      <c r="Q386" s="76"/>
      <c r="R386" s="40">
        <f t="shared" si="12"/>
        <v>0</v>
      </c>
      <c r="S386" s="21">
        <v>4</v>
      </c>
      <c r="T386" s="2"/>
      <c r="U386" s="2"/>
      <c r="V386" s="2"/>
      <c r="W386" s="2"/>
      <c r="X386" s="2"/>
      <c r="Y386" s="2"/>
      <c r="Z386" s="2"/>
    </row>
    <row r="387" spans="1:26" ht="72">
      <c r="A387" s="50" t="s">
        <v>1283</v>
      </c>
      <c r="B387" s="54" t="s">
        <v>1181</v>
      </c>
      <c r="C387" s="50" t="s">
        <v>1145</v>
      </c>
      <c r="D387" s="50" t="s">
        <v>1135</v>
      </c>
      <c r="E387" s="75" t="s">
        <v>958</v>
      </c>
      <c r="F387" s="75"/>
      <c r="G387" s="75" t="s">
        <v>1159</v>
      </c>
      <c r="H387" s="75"/>
      <c r="I387" s="75"/>
      <c r="J387" s="75"/>
      <c r="K387" s="55" t="s">
        <v>901</v>
      </c>
      <c r="L387" s="40"/>
      <c r="M387" s="40"/>
      <c r="N387" s="40"/>
      <c r="O387" s="40"/>
      <c r="P387" s="76"/>
      <c r="Q387" s="76"/>
      <c r="R387" s="40">
        <f t="shared" si="12"/>
        <v>0</v>
      </c>
      <c r="S387" s="21">
        <v>4</v>
      </c>
      <c r="T387" s="2"/>
      <c r="U387" s="2"/>
      <c r="V387" s="2"/>
      <c r="W387" s="2"/>
      <c r="X387" s="2"/>
      <c r="Y387" s="2"/>
      <c r="Z387" s="2"/>
    </row>
    <row r="388" spans="1:26" ht="54">
      <c r="A388" s="50" t="s">
        <v>1284</v>
      </c>
      <c r="B388" s="54" t="s">
        <v>1182</v>
      </c>
      <c r="C388" s="50" t="s">
        <v>1145</v>
      </c>
      <c r="D388" s="50" t="s">
        <v>1135</v>
      </c>
      <c r="E388" s="75" t="s">
        <v>958</v>
      </c>
      <c r="F388" s="75"/>
      <c r="G388" s="75" t="s">
        <v>1159</v>
      </c>
      <c r="H388" s="75"/>
      <c r="I388" s="75"/>
      <c r="J388" s="75"/>
      <c r="K388" s="55" t="s">
        <v>901</v>
      </c>
      <c r="L388" s="40"/>
      <c r="M388" s="40"/>
      <c r="N388" s="40"/>
      <c r="O388" s="40"/>
      <c r="P388" s="76"/>
      <c r="Q388" s="76"/>
      <c r="R388" s="40">
        <f t="shared" si="12"/>
        <v>0</v>
      </c>
      <c r="S388" s="21">
        <v>4</v>
      </c>
      <c r="T388" s="2"/>
      <c r="U388" s="2"/>
      <c r="V388" s="2"/>
      <c r="W388" s="2"/>
      <c r="X388" s="2"/>
      <c r="Y388" s="2"/>
      <c r="Z388" s="2"/>
    </row>
    <row r="389" spans="1:26" ht="72">
      <c r="A389" s="50" t="s">
        <v>1285</v>
      </c>
      <c r="B389" s="54" t="s">
        <v>1183</v>
      </c>
      <c r="C389" s="50" t="s">
        <v>1145</v>
      </c>
      <c r="D389" s="50" t="s">
        <v>1135</v>
      </c>
      <c r="E389" s="75" t="s">
        <v>958</v>
      </c>
      <c r="F389" s="75"/>
      <c r="G389" s="75" t="s">
        <v>1159</v>
      </c>
      <c r="H389" s="75"/>
      <c r="I389" s="75"/>
      <c r="J389" s="75"/>
      <c r="K389" s="55" t="s">
        <v>901</v>
      </c>
      <c r="L389" s="40"/>
      <c r="M389" s="40"/>
      <c r="N389" s="40"/>
      <c r="O389" s="40"/>
      <c r="P389" s="76"/>
      <c r="Q389" s="76"/>
      <c r="R389" s="40">
        <f t="shared" si="12"/>
        <v>0</v>
      </c>
      <c r="S389" s="21">
        <v>4</v>
      </c>
      <c r="T389" s="2"/>
      <c r="U389" s="2"/>
      <c r="V389" s="2"/>
      <c r="W389" s="2"/>
      <c r="X389" s="2"/>
      <c r="Y389" s="2"/>
      <c r="Z389" s="2"/>
    </row>
    <row r="390" spans="1:26" ht="72">
      <c r="A390" s="47" t="s">
        <v>1286</v>
      </c>
      <c r="B390" s="54" t="s">
        <v>1184</v>
      </c>
      <c r="C390" s="50" t="s">
        <v>1145</v>
      </c>
      <c r="D390" s="50" t="s">
        <v>1135</v>
      </c>
      <c r="E390" s="75" t="s">
        <v>958</v>
      </c>
      <c r="F390" s="75"/>
      <c r="G390" s="75" t="s">
        <v>1159</v>
      </c>
      <c r="H390" s="75"/>
      <c r="I390" s="75"/>
      <c r="J390" s="75"/>
      <c r="K390" s="55" t="s">
        <v>901</v>
      </c>
      <c r="L390" s="40"/>
      <c r="M390" s="40"/>
      <c r="N390" s="40"/>
      <c r="O390" s="40"/>
      <c r="P390" s="76"/>
      <c r="Q390" s="76"/>
      <c r="R390" s="40">
        <f t="shared" si="12"/>
        <v>0</v>
      </c>
      <c r="S390" s="21">
        <v>4</v>
      </c>
      <c r="T390" s="2"/>
      <c r="U390" s="2"/>
      <c r="V390" s="2"/>
      <c r="W390" s="2"/>
      <c r="X390" s="2"/>
      <c r="Y390" s="2"/>
      <c r="Z390" s="2"/>
    </row>
    <row r="391" spans="1:26" ht="72">
      <c r="A391" s="50" t="s">
        <v>1287</v>
      </c>
      <c r="B391" s="54" t="s">
        <v>1185</v>
      </c>
      <c r="C391" s="50" t="s">
        <v>1145</v>
      </c>
      <c r="D391" s="50" t="s">
        <v>1135</v>
      </c>
      <c r="E391" s="75" t="s">
        <v>958</v>
      </c>
      <c r="F391" s="75"/>
      <c r="G391" s="75" t="s">
        <v>1159</v>
      </c>
      <c r="H391" s="75"/>
      <c r="I391" s="75"/>
      <c r="J391" s="75"/>
      <c r="K391" s="55" t="s">
        <v>1186</v>
      </c>
      <c r="L391" s="40"/>
      <c r="M391" s="40"/>
      <c r="N391" s="40"/>
      <c r="O391" s="40"/>
      <c r="P391" s="76"/>
      <c r="Q391" s="76"/>
      <c r="R391" s="40">
        <f t="shared" si="12"/>
        <v>0</v>
      </c>
      <c r="S391" s="21">
        <v>4</v>
      </c>
      <c r="T391" s="2"/>
      <c r="U391" s="2"/>
      <c r="V391" s="2"/>
      <c r="W391" s="2"/>
      <c r="X391" s="2"/>
      <c r="Y391" s="2"/>
      <c r="Z391" s="2"/>
    </row>
    <row r="392" spans="1:26" ht="54">
      <c r="A392" s="50" t="s">
        <v>1288</v>
      </c>
      <c r="B392" s="54" t="s">
        <v>1187</v>
      </c>
      <c r="C392" s="50" t="s">
        <v>1145</v>
      </c>
      <c r="D392" s="50" t="s">
        <v>1135</v>
      </c>
      <c r="E392" s="75" t="s">
        <v>958</v>
      </c>
      <c r="F392" s="75"/>
      <c r="G392" s="75" t="s">
        <v>1159</v>
      </c>
      <c r="H392" s="75"/>
      <c r="I392" s="75"/>
      <c r="J392" s="75"/>
      <c r="K392" s="55" t="s">
        <v>1186</v>
      </c>
      <c r="L392" s="40"/>
      <c r="M392" s="40"/>
      <c r="N392" s="40"/>
      <c r="O392" s="40"/>
      <c r="P392" s="76"/>
      <c r="Q392" s="76"/>
      <c r="R392" s="40">
        <f t="shared" si="12"/>
        <v>0</v>
      </c>
      <c r="S392" s="21">
        <v>4</v>
      </c>
      <c r="T392" s="2"/>
      <c r="U392" s="2"/>
      <c r="V392" s="2"/>
      <c r="W392" s="2"/>
      <c r="X392" s="2"/>
      <c r="Y392" s="2"/>
      <c r="Z392" s="2"/>
    </row>
    <row r="393" spans="1:26" ht="108">
      <c r="A393" s="50" t="s">
        <v>1289</v>
      </c>
      <c r="B393" s="54" t="s">
        <v>1181</v>
      </c>
      <c r="C393" s="50" t="s">
        <v>1145</v>
      </c>
      <c r="D393" s="50" t="s">
        <v>1135</v>
      </c>
      <c r="E393" s="75" t="s">
        <v>958</v>
      </c>
      <c r="F393" s="75"/>
      <c r="G393" s="75" t="s">
        <v>1159</v>
      </c>
      <c r="H393" s="75"/>
      <c r="I393" s="75"/>
      <c r="J393" s="75"/>
      <c r="K393" s="55" t="s">
        <v>1186</v>
      </c>
      <c r="L393" s="40"/>
      <c r="M393" s="40"/>
      <c r="N393" s="40"/>
      <c r="O393" s="40"/>
      <c r="P393" s="76"/>
      <c r="Q393" s="76"/>
      <c r="R393" s="40">
        <f t="shared" si="12"/>
        <v>0</v>
      </c>
      <c r="S393" s="21">
        <v>4</v>
      </c>
      <c r="T393" s="2"/>
      <c r="U393" s="2"/>
      <c r="V393" s="2"/>
      <c r="W393" s="2"/>
      <c r="X393" s="2"/>
      <c r="Y393" s="2"/>
      <c r="Z393" s="2"/>
    </row>
    <row r="394" spans="1:26" ht="54">
      <c r="A394" s="50" t="s">
        <v>1290</v>
      </c>
      <c r="B394" s="54" t="s">
        <v>1188</v>
      </c>
      <c r="C394" s="50" t="s">
        <v>1145</v>
      </c>
      <c r="D394" s="50" t="s">
        <v>1135</v>
      </c>
      <c r="E394" s="75" t="s">
        <v>958</v>
      </c>
      <c r="F394" s="75"/>
      <c r="G394" s="75" t="s">
        <v>1159</v>
      </c>
      <c r="H394" s="75"/>
      <c r="I394" s="75"/>
      <c r="J394" s="75"/>
      <c r="K394" s="55" t="s">
        <v>1186</v>
      </c>
      <c r="L394" s="40"/>
      <c r="M394" s="40"/>
      <c r="N394" s="40"/>
      <c r="O394" s="40"/>
      <c r="P394" s="76"/>
      <c r="Q394" s="76"/>
      <c r="R394" s="40">
        <f t="shared" si="12"/>
        <v>0</v>
      </c>
      <c r="S394" s="21">
        <v>4</v>
      </c>
      <c r="T394" s="2"/>
      <c r="U394" s="2"/>
      <c r="V394" s="2"/>
      <c r="W394" s="2"/>
      <c r="X394" s="2"/>
      <c r="Y394" s="2"/>
      <c r="Z394" s="2"/>
    </row>
    <row r="395" spans="1:26" ht="54">
      <c r="A395" s="50" t="s">
        <v>1291</v>
      </c>
      <c r="B395" s="47" t="s">
        <v>1189</v>
      </c>
      <c r="C395" s="50" t="s">
        <v>1145</v>
      </c>
      <c r="D395" s="50" t="s">
        <v>1135</v>
      </c>
      <c r="E395" s="75" t="s">
        <v>958</v>
      </c>
      <c r="F395" s="75"/>
      <c r="G395" s="75" t="s">
        <v>1159</v>
      </c>
      <c r="H395" s="75"/>
      <c r="I395" s="75"/>
      <c r="J395" s="75"/>
      <c r="K395" s="55" t="s">
        <v>1186</v>
      </c>
      <c r="L395" s="40"/>
      <c r="M395" s="40"/>
      <c r="N395" s="40"/>
      <c r="O395" s="40"/>
      <c r="P395" s="76"/>
      <c r="Q395" s="76"/>
      <c r="R395" s="40">
        <f t="shared" si="12"/>
        <v>0</v>
      </c>
      <c r="S395" s="21">
        <v>4</v>
      </c>
      <c r="T395" s="2"/>
      <c r="U395" s="2"/>
      <c r="V395" s="2"/>
      <c r="W395" s="2"/>
      <c r="X395" s="2"/>
      <c r="Y395" s="2"/>
      <c r="Z395" s="2"/>
    </row>
    <row r="396" spans="1:26" ht="72">
      <c r="A396" s="50" t="s">
        <v>1292</v>
      </c>
      <c r="B396" s="50" t="s">
        <v>1190</v>
      </c>
      <c r="C396" s="50" t="s">
        <v>1145</v>
      </c>
      <c r="D396" s="50" t="s">
        <v>1135</v>
      </c>
      <c r="E396" s="75" t="s">
        <v>958</v>
      </c>
      <c r="F396" s="75"/>
      <c r="G396" s="75" t="s">
        <v>1159</v>
      </c>
      <c r="H396" s="75"/>
      <c r="I396" s="75"/>
      <c r="J396" s="75"/>
      <c r="K396" s="55" t="s">
        <v>1186</v>
      </c>
      <c r="L396" s="40"/>
      <c r="M396" s="40"/>
      <c r="N396" s="40"/>
      <c r="O396" s="40"/>
      <c r="P396" s="76"/>
      <c r="Q396" s="76"/>
      <c r="R396" s="40">
        <f t="shared" si="12"/>
        <v>0</v>
      </c>
      <c r="S396" s="21">
        <v>4</v>
      </c>
      <c r="T396" s="2"/>
      <c r="U396" s="2"/>
      <c r="V396" s="2"/>
      <c r="W396" s="2"/>
      <c r="X396" s="2"/>
      <c r="Y396" s="2"/>
      <c r="Z396" s="2"/>
    </row>
    <row r="397" spans="1:26" ht="108">
      <c r="A397" s="50" t="s">
        <v>1293</v>
      </c>
      <c r="B397" s="50" t="s">
        <v>1191</v>
      </c>
      <c r="C397" s="50" t="s">
        <v>1145</v>
      </c>
      <c r="D397" s="50" t="s">
        <v>1135</v>
      </c>
      <c r="E397" s="75" t="s">
        <v>958</v>
      </c>
      <c r="F397" s="75"/>
      <c r="G397" s="75" t="s">
        <v>1159</v>
      </c>
      <c r="H397" s="75"/>
      <c r="I397" s="75"/>
      <c r="J397" s="75"/>
      <c r="K397" s="55" t="s">
        <v>1186</v>
      </c>
      <c r="L397" s="40"/>
      <c r="M397" s="40"/>
      <c r="N397" s="40"/>
      <c r="O397" s="40"/>
      <c r="P397" s="76"/>
      <c r="Q397" s="76"/>
      <c r="R397" s="40">
        <f t="shared" si="12"/>
        <v>0</v>
      </c>
      <c r="S397" s="21">
        <v>4</v>
      </c>
      <c r="T397" s="2"/>
      <c r="U397" s="2"/>
      <c r="V397" s="2"/>
      <c r="W397" s="2"/>
      <c r="X397" s="2"/>
      <c r="Y397" s="2"/>
      <c r="Z397" s="2"/>
    </row>
    <row r="398" spans="1:26" ht="72">
      <c r="A398" s="47" t="s">
        <v>1294</v>
      </c>
      <c r="B398" s="54" t="s">
        <v>1192</v>
      </c>
      <c r="C398" s="50" t="s">
        <v>1145</v>
      </c>
      <c r="D398" s="50" t="s">
        <v>1135</v>
      </c>
      <c r="E398" s="75" t="s">
        <v>958</v>
      </c>
      <c r="F398" s="75"/>
      <c r="G398" s="75" t="s">
        <v>1159</v>
      </c>
      <c r="H398" s="75"/>
      <c r="I398" s="75"/>
      <c r="J398" s="75"/>
      <c r="K398" s="55" t="s">
        <v>1186</v>
      </c>
      <c r="L398" s="40"/>
      <c r="M398" s="40"/>
      <c r="N398" s="40"/>
      <c r="O398" s="40"/>
      <c r="P398" s="76"/>
      <c r="Q398" s="76"/>
      <c r="R398" s="40">
        <f t="shared" si="12"/>
        <v>0</v>
      </c>
      <c r="S398" s="21">
        <v>4</v>
      </c>
      <c r="T398" s="2"/>
      <c r="U398" s="2"/>
      <c r="V398" s="2"/>
      <c r="W398" s="2"/>
      <c r="X398" s="2"/>
      <c r="Y398" s="2"/>
      <c r="Z398" s="2"/>
    </row>
    <row r="399" spans="1:26" ht="72">
      <c r="A399" s="50" t="s">
        <v>1295</v>
      </c>
      <c r="B399" s="50" t="s">
        <v>1193</v>
      </c>
      <c r="C399" s="50" t="s">
        <v>1145</v>
      </c>
      <c r="D399" s="50" t="s">
        <v>1135</v>
      </c>
      <c r="E399" s="75" t="s">
        <v>958</v>
      </c>
      <c r="F399" s="75"/>
      <c r="G399" s="75" t="s">
        <v>1159</v>
      </c>
      <c r="H399" s="75"/>
      <c r="I399" s="75"/>
      <c r="J399" s="75"/>
      <c r="K399" s="55" t="s">
        <v>1186</v>
      </c>
      <c r="L399" s="40"/>
      <c r="M399" s="40"/>
      <c r="N399" s="40"/>
      <c r="O399" s="40"/>
      <c r="P399" s="76"/>
      <c r="Q399" s="76"/>
      <c r="R399" s="40">
        <f t="shared" si="12"/>
        <v>0</v>
      </c>
      <c r="S399" s="21">
        <v>4</v>
      </c>
      <c r="T399" s="2"/>
      <c r="U399" s="2"/>
      <c r="V399" s="2"/>
      <c r="W399" s="2"/>
      <c r="X399" s="2"/>
      <c r="Y399" s="2"/>
      <c r="Z399" s="2"/>
    </row>
    <row r="400" spans="1:26" ht="108">
      <c r="A400" s="50" t="s">
        <v>1296</v>
      </c>
      <c r="B400" s="50" t="s">
        <v>1194</v>
      </c>
      <c r="C400" s="50" t="s">
        <v>1145</v>
      </c>
      <c r="D400" s="50" t="s">
        <v>1135</v>
      </c>
      <c r="E400" s="75" t="s">
        <v>958</v>
      </c>
      <c r="F400" s="75"/>
      <c r="G400" s="75" t="s">
        <v>1159</v>
      </c>
      <c r="H400" s="75"/>
      <c r="I400" s="75"/>
      <c r="J400" s="75"/>
      <c r="K400" s="55" t="s">
        <v>1186</v>
      </c>
      <c r="L400" s="40"/>
      <c r="M400" s="40"/>
      <c r="N400" s="40"/>
      <c r="O400" s="40"/>
      <c r="P400" s="76"/>
      <c r="Q400" s="76"/>
      <c r="R400" s="40">
        <f t="shared" si="12"/>
        <v>0</v>
      </c>
      <c r="S400" s="21">
        <v>4</v>
      </c>
      <c r="T400" s="2"/>
      <c r="U400" s="2"/>
      <c r="V400" s="2"/>
      <c r="W400" s="2"/>
      <c r="X400" s="2"/>
      <c r="Y400" s="2"/>
      <c r="Z400" s="2"/>
    </row>
    <row r="401" spans="1:26" ht="108">
      <c r="A401" s="50" t="s">
        <v>1297</v>
      </c>
      <c r="B401" s="50" t="s">
        <v>1195</v>
      </c>
      <c r="C401" s="50" t="s">
        <v>1145</v>
      </c>
      <c r="D401" s="50" t="s">
        <v>1135</v>
      </c>
      <c r="E401" s="75" t="s">
        <v>958</v>
      </c>
      <c r="F401" s="75"/>
      <c r="G401" s="75" t="s">
        <v>1159</v>
      </c>
      <c r="H401" s="75"/>
      <c r="I401" s="75"/>
      <c r="J401" s="75"/>
      <c r="K401" s="55" t="s">
        <v>1186</v>
      </c>
      <c r="L401" s="40"/>
      <c r="M401" s="40"/>
      <c r="N401" s="40"/>
      <c r="O401" s="40"/>
      <c r="P401" s="76"/>
      <c r="Q401" s="76"/>
      <c r="R401" s="40">
        <f t="shared" si="12"/>
        <v>0</v>
      </c>
      <c r="S401" s="21">
        <v>4</v>
      </c>
      <c r="T401" s="2"/>
      <c r="U401" s="2"/>
      <c r="V401" s="2"/>
      <c r="W401" s="2"/>
      <c r="X401" s="2"/>
      <c r="Y401" s="2"/>
      <c r="Z401" s="2"/>
    </row>
    <row r="402" spans="1:26" ht="162">
      <c r="A402" s="50" t="s">
        <v>1298</v>
      </c>
      <c r="B402" s="50" t="s">
        <v>1196</v>
      </c>
      <c r="C402" s="50" t="s">
        <v>1145</v>
      </c>
      <c r="D402" s="50" t="s">
        <v>1135</v>
      </c>
      <c r="E402" s="75" t="s">
        <v>958</v>
      </c>
      <c r="F402" s="75"/>
      <c r="G402" s="75" t="s">
        <v>1159</v>
      </c>
      <c r="H402" s="75"/>
      <c r="I402" s="75"/>
      <c r="J402" s="75"/>
      <c r="K402" s="55" t="s">
        <v>1186</v>
      </c>
      <c r="L402" s="40"/>
      <c r="M402" s="40"/>
      <c r="N402" s="40"/>
      <c r="O402" s="40"/>
      <c r="P402" s="76"/>
      <c r="Q402" s="76"/>
      <c r="R402" s="40">
        <f t="shared" si="12"/>
        <v>0</v>
      </c>
      <c r="S402" s="21">
        <v>4</v>
      </c>
      <c r="T402" s="2"/>
      <c r="U402" s="2"/>
      <c r="V402" s="2"/>
      <c r="W402" s="2"/>
      <c r="X402" s="2"/>
      <c r="Y402" s="2"/>
      <c r="Z402" s="2"/>
    </row>
    <row r="403" spans="1:26" ht="90">
      <c r="A403" s="47" t="s">
        <v>1299</v>
      </c>
      <c r="B403" s="47" t="s">
        <v>1197</v>
      </c>
      <c r="C403" s="50" t="s">
        <v>1145</v>
      </c>
      <c r="D403" s="50" t="s">
        <v>1135</v>
      </c>
      <c r="E403" s="75" t="s">
        <v>958</v>
      </c>
      <c r="F403" s="75"/>
      <c r="G403" s="75" t="s">
        <v>1159</v>
      </c>
      <c r="H403" s="75"/>
      <c r="I403" s="75"/>
      <c r="J403" s="75"/>
      <c r="K403" s="55" t="s">
        <v>1186</v>
      </c>
      <c r="L403" s="40"/>
      <c r="M403" s="40"/>
      <c r="N403" s="40"/>
      <c r="O403" s="40"/>
      <c r="P403" s="76"/>
      <c r="Q403" s="76"/>
      <c r="R403" s="40">
        <f t="shared" si="12"/>
        <v>0</v>
      </c>
      <c r="S403" s="21">
        <v>4</v>
      </c>
      <c r="T403" s="2"/>
      <c r="U403" s="2"/>
      <c r="V403" s="2"/>
      <c r="W403" s="2"/>
      <c r="X403" s="2"/>
      <c r="Y403" s="2"/>
      <c r="Z403" s="2"/>
    </row>
    <row r="404" spans="1:26" ht="108">
      <c r="A404" s="50" t="s">
        <v>1300</v>
      </c>
      <c r="B404" s="50" t="s">
        <v>1198</v>
      </c>
      <c r="C404" s="50" t="s">
        <v>1145</v>
      </c>
      <c r="D404" s="50" t="s">
        <v>1135</v>
      </c>
      <c r="E404" s="75" t="s">
        <v>958</v>
      </c>
      <c r="F404" s="75"/>
      <c r="G404" s="75" t="s">
        <v>1159</v>
      </c>
      <c r="H404" s="75"/>
      <c r="I404" s="75"/>
      <c r="J404" s="75"/>
      <c r="K404" s="55" t="s">
        <v>885</v>
      </c>
      <c r="L404" s="40"/>
      <c r="M404" s="40"/>
      <c r="N404" s="40"/>
      <c r="O404" s="40"/>
      <c r="P404" s="76"/>
      <c r="Q404" s="76"/>
      <c r="R404" s="40">
        <f t="shared" si="12"/>
        <v>0</v>
      </c>
      <c r="S404" s="21">
        <v>4</v>
      </c>
      <c r="T404" s="2"/>
      <c r="U404" s="2"/>
      <c r="V404" s="2"/>
      <c r="W404" s="2"/>
      <c r="X404" s="2"/>
      <c r="Y404" s="2"/>
      <c r="Z404" s="2"/>
    </row>
    <row r="405" spans="1:26" ht="72">
      <c r="A405" s="50" t="s">
        <v>1301</v>
      </c>
      <c r="B405" s="50" t="s">
        <v>1199</v>
      </c>
      <c r="C405" s="50" t="s">
        <v>1200</v>
      </c>
      <c r="D405" s="50" t="s">
        <v>1135</v>
      </c>
      <c r="E405" s="75" t="s">
        <v>958</v>
      </c>
      <c r="F405" s="75"/>
      <c r="G405" s="75" t="s">
        <v>1159</v>
      </c>
      <c r="H405" s="75"/>
      <c r="I405" s="75"/>
      <c r="J405" s="75"/>
      <c r="K405" s="55" t="s">
        <v>885</v>
      </c>
      <c r="L405" s="40"/>
      <c r="M405" s="40"/>
      <c r="N405" s="40"/>
      <c r="O405" s="40"/>
      <c r="P405" s="76"/>
      <c r="Q405" s="76"/>
      <c r="R405" s="40">
        <f t="shared" si="12"/>
        <v>0</v>
      </c>
      <c r="S405" s="21">
        <v>4</v>
      </c>
      <c r="T405" s="2"/>
      <c r="U405" s="2"/>
      <c r="V405" s="2"/>
      <c r="W405" s="2"/>
      <c r="X405" s="2"/>
      <c r="Y405" s="2"/>
      <c r="Z405" s="2"/>
    </row>
    <row r="406" spans="1:26" ht="54">
      <c r="A406" s="50" t="s">
        <v>1302</v>
      </c>
      <c r="B406" s="50" t="s">
        <v>1201</v>
      </c>
      <c r="C406" s="50" t="s">
        <v>1145</v>
      </c>
      <c r="D406" s="50" t="s">
        <v>1135</v>
      </c>
      <c r="E406" s="75" t="s">
        <v>958</v>
      </c>
      <c r="F406" s="75"/>
      <c r="G406" s="75" t="s">
        <v>1159</v>
      </c>
      <c r="H406" s="75"/>
      <c r="I406" s="75"/>
      <c r="J406" s="75"/>
      <c r="K406" s="55" t="s">
        <v>885</v>
      </c>
      <c r="L406" s="40"/>
      <c r="M406" s="40"/>
      <c r="N406" s="40"/>
      <c r="O406" s="40"/>
      <c r="P406" s="76"/>
      <c r="Q406" s="76"/>
      <c r="R406" s="40">
        <f t="shared" si="12"/>
        <v>0</v>
      </c>
      <c r="S406" s="21">
        <v>4</v>
      </c>
      <c r="T406" s="2"/>
      <c r="U406" s="2"/>
      <c r="V406" s="2"/>
      <c r="W406" s="2"/>
      <c r="X406" s="2"/>
      <c r="Y406" s="2"/>
      <c r="Z406" s="2"/>
    </row>
    <row r="407" spans="1:26" ht="54">
      <c r="A407" s="50" t="s">
        <v>1303</v>
      </c>
      <c r="B407" s="50" t="s">
        <v>1202</v>
      </c>
      <c r="C407" s="50" t="s">
        <v>1145</v>
      </c>
      <c r="D407" s="50" t="s">
        <v>1135</v>
      </c>
      <c r="E407" s="75" t="s">
        <v>958</v>
      </c>
      <c r="F407" s="75"/>
      <c r="G407" s="75" t="s">
        <v>1159</v>
      </c>
      <c r="H407" s="75"/>
      <c r="I407" s="75"/>
      <c r="J407" s="75"/>
      <c r="K407" s="55" t="s">
        <v>885</v>
      </c>
      <c r="L407" s="40"/>
      <c r="M407" s="40"/>
      <c r="N407" s="40"/>
      <c r="O407" s="40"/>
      <c r="P407" s="76"/>
      <c r="Q407" s="76"/>
      <c r="R407" s="40">
        <f t="shared" si="12"/>
        <v>0</v>
      </c>
      <c r="S407" s="21">
        <v>4</v>
      </c>
      <c r="T407" s="2"/>
      <c r="U407" s="2"/>
      <c r="V407" s="2"/>
      <c r="W407" s="2"/>
      <c r="X407" s="2"/>
      <c r="Y407" s="2"/>
      <c r="Z407" s="2"/>
    </row>
    <row r="408" spans="1:26" ht="72">
      <c r="A408" s="50" t="s">
        <v>1304</v>
      </c>
      <c r="B408" s="50" t="s">
        <v>1203</v>
      </c>
      <c r="C408" s="50" t="s">
        <v>1145</v>
      </c>
      <c r="D408" s="50" t="s">
        <v>1135</v>
      </c>
      <c r="E408" s="75" t="s">
        <v>958</v>
      </c>
      <c r="F408" s="75"/>
      <c r="G408" s="75" t="s">
        <v>1159</v>
      </c>
      <c r="H408" s="75"/>
      <c r="I408" s="75"/>
      <c r="J408" s="75"/>
      <c r="K408" s="55" t="s">
        <v>885</v>
      </c>
      <c r="L408" s="40"/>
      <c r="M408" s="40"/>
      <c r="N408" s="40"/>
      <c r="O408" s="40"/>
      <c r="P408" s="76"/>
      <c r="Q408" s="76"/>
      <c r="R408" s="40">
        <f t="shared" si="12"/>
        <v>0</v>
      </c>
      <c r="S408" s="21">
        <v>4</v>
      </c>
      <c r="T408" s="2"/>
      <c r="U408" s="2"/>
      <c r="V408" s="2"/>
      <c r="W408" s="2"/>
      <c r="X408" s="2"/>
      <c r="Y408" s="2"/>
      <c r="Z408" s="2"/>
    </row>
    <row r="409" spans="1:26" ht="108">
      <c r="A409" s="50" t="s">
        <v>1305</v>
      </c>
      <c r="B409" s="50" t="s">
        <v>1204</v>
      </c>
      <c r="C409" s="50" t="s">
        <v>1145</v>
      </c>
      <c r="D409" s="50" t="s">
        <v>1135</v>
      </c>
      <c r="E409" s="75" t="s">
        <v>958</v>
      </c>
      <c r="F409" s="75"/>
      <c r="G409" s="75" t="s">
        <v>1159</v>
      </c>
      <c r="H409" s="75"/>
      <c r="I409" s="75"/>
      <c r="J409" s="75"/>
      <c r="K409" s="55" t="s">
        <v>885</v>
      </c>
      <c r="L409" s="40"/>
      <c r="M409" s="40"/>
      <c r="N409" s="40"/>
      <c r="O409" s="40"/>
      <c r="P409" s="76"/>
      <c r="Q409" s="76"/>
      <c r="R409" s="40">
        <f t="shared" si="12"/>
        <v>0</v>
      </c>
      <c r="S409" s="21">
        <v>4</v>
      </c>
      <c r="T409" s="2"/>
      <c r="U409" s="2"/>
      <c r="V409" s="2"/>
      <c r="W409" s="2"/>
      <c r="X409" s="2"/>
      <c r="Y409" s="2"/>
      <c r="Z409" s="2"/>
    </row>
    <row r="410" spans="1:26" ht="108">
      <c r="A410" s="50" t="s">
        <v>1306</v>
      </c>
      <c r="B410" s="50" t="s">
        <v>1205</v>
      </c>
      <c r="C410" s="50" t="s">
        <v>1145</v>
      </c>
      <c r="D410" s="50" t="s">
        <v>1135</v>
      </c>
      <c r="E410" s="75" t="s">
        <v>958</v>
      </c>
      <c r="F410" s="75"/>
      <c r="G410" s="75" t="s">
        <v>1159</v>
      </c>
      <c r="H410" s="75"/>
      <c r="I410" s="75"/>
      <c r="J410" s="75"/>
      <c r="K410" s="55" t="s">
        <v>885</v>
      </c>
      <c r="L410" s="40"/>
      <c r="M410" s="40"/>
      <c r="N410" s="40"/>
      <c r="O410" s="40"/>
      <c r="P410" s="76"/>
      <c r="Q410" s="76"/>
      <c r="R410" s="40">
        <f t="shared" si="12"/>
        <v>0</v>
      </c>
      <c r="S410" s="21">
        <v>4</v>
      </c>
      <c r="T410" s="2"/>
      <c r="U410" s="2"/>
      <c r="V410" s="2"/>
      <c r="W410" s="2"/>
      <c r="X410" s="2"/>
      <c r="Y410" s="2"/>
      <c r="Z410" s="2"/>
    </row>
    <row r="411" spans="1:26" ht="108">
      <c r="A411" s="50" t="s">
        <v>1307</v>
      </c>
      <c r="B411" s="50" t="s">
        <v>1206</v>
      </c>
      <c r="C411" s="50" t="s">
        <v>1145</v>
      </c>
      <c r="D411" s="50" t="s">
        <v>1135</v>
      </c>
      <c r="E411" s="75" t="s">
        <v>958</v>
      </c>
      <c r="F411" s="75"/>
      <c r="G411" s="75" t="s">
        <v>1159</v>
      </c>
      <c r="H411" s="75"/>
      <c r="I411" s="75"/>
      <c r="J411" s="75"/>
      <c r="K411" s="55" t="s">
        <v>885</v>
      </c>
      <c r="L411" s="40"/>
      <c r="M411" s="40"/>
      <c r="N411" s="40"/>
      <c r="O411" s="40"/>
      <c r="P411" s="76"/>
      <c r="Q411" s="76"/>
      <c r="R411" s="40">
        <f t="shared" si="12"/>
        <v>0</v>
      </c>
      <c r="S411" s="21">
        <v>4</v>
      </c>
      <c r="T411" s="2"/>
      <c r="U411" s="2"/>
      <c r="V411" s="2"/>
      <c r="W411" s="2"/>
      <c r="X411" s="2"/>
      <c r="Y411" s="2"/>
      <c r="Z411" s="2"/>
    </row>
    <row r="412" spans="1:26" ht="126">
      <c r="A412" s="50" t="s">
        <v>1308</v>
      </c>
      <c r="B412" s="50" t="s">
        <v>1207</v>
      </c>
      <c r="C412" s="50" t="s">
        <v>1145</v>
      </c>
      <c r="D412" s="50" t="s">
        <v>1135</v>
      </c>
      <c r="E412" s="75" t="s">
        <v>958</v>
      </c>
      <c r="F412" s="75"/>
      <c r="G412" s="75" t="s">
        <v>1159</v>
      </c>
      <c r="H412" s="75"/>
      <c r="I412" s="75"/>
      <c r="J412" s="75"/>
      <c r="K412" s="55" t="s">
        <v>885</v>
      </c>
      <c r="L412" s="40"/>
      <c r="M412" s="40"/>
      <c r="N412" s="40"/>
      <c r="O412" s="40"/>
      <c r="P412" s="76"/>
      <c r="Q412" s="76"/>
      <c r="R412" s="40">
        <f t="shared" si="12"/>
        <v>0</v>
      </c>
      <c r="S412" s="21">
        <v>4</v>
      </c>
      <c r="T412" s="2"/>
      <c r="U412" s="2"/>
      <c r="V412" s="2"/>
      <c r="W412" s="2"/>
      <c r="X412" s="2"/>
      <c r="Y412" s="2"/>
      <c r="Z412" s="2"/>
    </row>
    <row r="413" spans="1:26" ht="33.75" customHeight="1">
      <c r="A413" s="32"/>
      <c r="B413" s="32"/>
      <c r="C413" s="32"/>
      <c r="D413" s="32"/>
      <c r="E413" s="114"/>
      <c r="F413" s="115"/>
      <c r="G413" s="114"/>
      <c r="H413" s="116"/>
      <c r="I413" s="116"/>
      <c r="J413" s="115"/>
      <c r="K413" s="33"/>
      <c r="L413" s="34">
        <f>SUM(L368:L368)</f>
        <v>0</v>
      </c>
      <c r="M413" s="34">
        <f>SUM(M368:M368)</f>
        <v>0</v>
      </c>
      <c r="N413" s="34"/>
      <c r="O413" s="34">
        <f>SUM(O368:O368)</f>
        <v>0</v>
      </c>
      <c r="P413" s="132"/>
      <c r="Q413" s="132"/>
      <c r="R413" s="34">
        <f>SUM(R368:R368)</f>
        <v>0</v>
      </c>
      <c r="S413" s="21">
        <v>5</v>
      </c>
      <c r="T413" s="2"/>
      <c r="U413" s="2"/>
      <c r="V413" s="2"/>
      <c r="W413" s="2"/>
      <c r="X413" s="2"/>
      <c r="Y413" s="2"/>
      <c r="Z413" s="2"/>
    </row>
    <row r="414" spans="1:26" ht="42" customHeight="1">
      <c r="A414" s="130" t="s">
        <v>1235</v>
      </c>
      <c r="B414" s="131"/>
      <c r="C414" s="87" t="s">
        <v>118</v>
      </c>
      <c r="D414" s="88"/>
      <c r="E414" s="88"/>
      <c r="F414" s="88"/>
      <c r="G414" s="88"/>
      <c r="H414" s="88"/>
      <c r="I414" s="88"/>
      <c r="J414" s="88"/>
      <c r="K414" s="88"/>
      <c r="L414" s="88"/>
      <c r="M414" s="88"/>
      <c r="N414" s="88"/>
      <c r="O414" s="88"/>
      <c r="P414" s="88"/>
      <c r="Q414" s="88"/>
      <c r="R414" s="89"/>
      <c r="S414" s="21">
        <v>3</v>
      </c>
    </row>
    <row r="415" spans="1:26" ht="42" customHeight="1">
      <c r="A415" s="152" t="s">
        <v>1236</v>
      </c>
      <c r="B415" s="152" t="s">
        <v>1155</v>
      </c>
      <c r="C415" s="17"/>
      <c r="D415" s="17" t="s">
        <v>5</v>
      </c>
      <c r="E415" s="103" t="s">
        <v>6</v>
      </c>
      <c r="F415" s="105"/>
      <c r="G415" s="103" t="s">
        <v>6</v>
      </c>
      <c r="H415" s="104"/>
      <c r="I415" s="104"/>
      <c r="J415" s="105"/>
      <c r="K415" s="25" t="s">
        <v>11</v>
      </c>
      <c r="L415" s="157" t="s">
        <v>8</v>
      </c>
      <c r="M415" s="158"/>
      <c r="N415" s="158"/>
      <c r="O415" s="158"/>
      <c r="P415" s="158"/>
      <c r="Q415" s="158"/>
      <c r="R415" s="159"/>
      <c r="S415" s="21">
        <v>3</v>
      </c>
    </row>
    <row r="416" spans="1:26" ht="42" customHeight="1">
      <c r="A416" s="153"/>
      <c r="B416" s="153"/>
      <c r="C416" s="17" t="s">
        <v>9</v>
      </c>
      <c r="D416" s="17">
        <v>2026</v>
      </c>
      <c r="E416" s="103">
        <v>2029</v>
      </c>
      <c r="F416" s="105"/>
      <c r="G416" s="103">
        <v>2033</v>
      </c>
      <c r="H416" s="104"/>
      <c r="I416" s="104"/>
      <c r="J416" s="105"/>
      <c r="K416" s="25">
        <v>2037</v>
      </c>
      <c r="L416" s="160"/>
      <c r="M416" s="161"/>
      <c r="N416" s="161"/>
      <c r="O416" s="161"/>
      <c r="P416" s="161"/>
      <c r="Q416" s="161"/>
      <c r="R416" s="162"/>
      <c r="S416" s="21">
        <v>3</v>
      </c>
    </row>
    <row r="417" spans="1:26" ht="42" customHeight="1">
      <c r="A417" s="154"/>
      <c r="B417" s="154"/>
      <c r="C417" s="17" t="s">
        <v>10</v>
      </c>
      <c r="D417" s="17"/>
      <c r="E417" s="103"/>
      <c r="F417" s="105"/>
      <c r="G417" s="103"/>
      <c r="H417" s="104"/>
      <c r="I417" s="104"/>
      <c r="J417" s="105"/>
      <c r="K417" s="25"/>
      <c r="L417" s="163"/>
      <c r="M417" s="164"/>
      <c r="N417" s="164"/>
      <c r="O417" s="164"/>
      <c r="P417" s="164"/>
      <c r="Q417" s="164"/>
      <c r="R417" s="165"/>
      <c r="S417" s="21">
        <v>3</v>
      </c>
    </row>
    <row r="418" spans="1:26" ht="42" customHeight="1">
      <c r="A418" s="17" t="s">
        <v>12</v>
      </c>
      <c r="B418" s="87" t="s">
        <v>1156</v>
      </c>
      <c r="C418" s="88"/>
      <c r="D418" s="88"/>
      <c r="E418" s="88"/>
      <c r="F418" s="88"/>
      <c r="G418" s="88"/>
      <c r="H418" s="88"/>
      <c r="I418" s="88"/>
      <c r="J418" s="88"/>
      <c r="K418" s="88"/>
      <c r="L418" s="88"/>
      <c r="M418" s="88"/>
      <c r="N418" s="88"/>
      <c r="O418" s="88"/>
      <c r="P418" s="88"/>
      <c r="Q418" s="88"/>
      <c r="R418" s="89"/>
      <c r="S418" s="21">
        <v>3</v>
      </c>
    </row>
    <row r="419" spans="1:26" ht="21" customHeight="1">
      <c r="A419" s="93" t="s">
        <v>1309</v>
      </c>
      <c r="B419" s="93" t="s">
        <v>13</v>
      </c>
      <c r="C419" s="93" t="s">
        <v>14</v>
      </c>
      <c r="D419" s="93" t="s">
        <v>8</v>
      </c>
      <c r="E419" s="93" t="s">
        <v>15</v>
      </c>
      <c r="F419" s="75"/>
      <c r="G419" s="93" t="s">
        <v>16</v>
      </c>
      <c r="H419" s="75"/>
      <c r="I419" s="75"/>
      <c r="J419" s="75"/>
      <c r="K419" s="150" t="s">
        <v>17</v>
      </c>
      <c r="L419" s="243" t="s">
        <v>18</v>
      </c>
      <c r="M419" s="90" t="s">
        <v>19</v>
      </c>
      <c r="N419" s="91"/>
      <c r="O419" s="91"/>
      <c r="P419" s="91"/>
      <c r="Q419" s="91"/>
      <c r="R419" s="92"/>
      <c r="S419" s="21">
        <v>4</v>
      </c>
    </row>
    <row r="420" spans="1:26" ht="21" customHeight="1">
      <c r="A420" s="93"/>
      <c r="B420" s="75"/>
      <c r="C420" s="93"/>
      <c r="D420" s="93"/>
      <c r="E420" s="75"/>
      <c r="F420" s="75"/>
      <c r="G420" s="75"/>
      <c r="H420" s="93"/>
      <c r="I420" s="93"/>
      <c r="J420" s="75"/>
      <c r="K420" s="151"/>
      <c r="L420" s="200"/>
      <c r="M420" s="90" t="s">
        <v>20</v>
      </c>
      <c r="N420" s="92"/>
      <c r="O420" s="90" t="s">
        <v>21</v>
      </c>
      <c r="P420" s="91"/>
      <c r="Q420" s="92"/>
      <c r="R420" s="176" t="s">
        <v>22</v>
      </c>
      <c r="S420" s="21">
        <v>4</v>
      </c>
    </row>
    <row r="421" spans="1:26" ht="21" customHeight="1">
      <c r="A421" s="93"/>
      <c r="B421" s="75"/>
      <c r="C421" s="93"/>
      <c r="D421" s="93"/>
      <c r="E421" s="75"/>
      <c r="F421" s="75"/>
      <c r="G421" s="75"/>
      <c r="H421" s="75"/>
      <c r="I421" s="75"/>
      <c r="J421" s="75"/>
      <c r="K421" s="151"/>
      <c r="L421" s="201"/>
      <c r="M421" s="48" t="s">
        <v>23</v>
      </c>
      <c r="N421" s="48" t="s">
        <v>24</v>
      </c>
      <c r="O421" s="48" t="s">
        <v>23</v>
      </c>
      <c r="P421" s="90" t="s">
        <v>25</v>
      </c>
      <c r="Q421" s="92"/>
      <c r="R421" s="177"/>
      <c r="S421" s="21">
        <v>4</v>
      </c>
    </row>
    <row r="422" spans="1:26" ht="72">
      <c r="A422" s="93"/>
      <c r="B422" s="50" t="s">
        <v>1133</v>
      </c>
      <c r="C422" s="50" t="s">
        <v>1134</v>
      </c>
      <c r="D422" s="50" t="s">
        <v>1135</v>
      </c>
      <c r="E422" s="75" t="s">
        <v>846</v>
      </c>
      <c r="F422" s="75"/>
      <c r="G422" s="75" t="s">
        <v>1136</v>
      </c>
      <c r="H422" s="75"/>
      <c r="I422" s="75"/>
      <c r="J422" s="75"/>
      <c r="K422" s="39" t="s">
        <v>1137</v>
      </c>
      <c r="L422" s="45"/>
      <c r="M422" s="45"/>
      <c r="N422" s="45"/>
      <c r="O422" s="45"/>
      <c r="P422" s="126"/>
      <c r="Q422" s="127"/>
      <c r="R422" s="45">
        <f>L422-M422-O422</f>
        <v>0</v>
      </c>
      <c r="S422" s="21">
        <v>4</v>
      </c>
    </row>
    <row r="423" spans="1:26" ht="90">
      <c r="A423" s="51" t="s">
        <v>1310</v>
      </c>
      <c r="B423" s="50" t="s">
        <v>1138</v>
      </c>
      <c r="C423" s="50" t="s">
        <v>1139</v>
      </c>
      <c r="D423" s="50" t="s">
        <v>1140</v>
      </c>
      <c r="E423" s="75" t="s">
        <v>958</v>
      </c>
      <c r="F423" s="75"/>
      <c r="G423" s="75" t="s">
        <v>1136</v>
      </c>
      <c r="H423" s="75"/>
      <c r="I423" s="75"/>
      <c r="J423" s="75"/>
      <c r="K423" s="39" t="s">
        <v>742</v>
      </c>
      <c r="L423" s="45"/>
      <c r="M423" s="45"/>
      <c r="N423" s="45"/>
      <c r="O423" s="45"/>
      <c r="P423" s="52"/>
      <c r="Q423" s="53"/>
      <c r="R423" s="45"/>
      <c r="S423" s="21">
        <v>4</v>
      </c>
    </row>
    <row r="424" spans="1:26" ht="36">
      <c r="A424" s="54" t="s">
        <v>1311</v>
      </c>
      <c r="B424" s="50" t="s">
        <v>1141</v>
      </c>
      <c r="C424" s="50" t="s">
        <v>1142</v>
      </c>
      <c r="D424" s="50" t="s">
        <v>1143</v>
      </c>
      <c r="E424" s="93" t="s">
        <v>958</v>
      </c>
      <c r="F424" s="93"/>
      <c r="G424" s="75" t="s">
        <v>1136</v>
      </c>
      <c r="H424" s="75"/>
      <c r="I424" s="75"/>
      <c r="J424" s="75"/>
      <c r="K424" s="55" t="s">
        <v>742</v>
      </c>
      <c r="L424" s="45"/>
      <c r="M424" s="45"/>
      <c r="N424" s="45"/>
      <c r="O424" s="45"/>
      <c r="P424" s="52"/>
      <c r="Q424" s="53"/>
      <c r="R424" s="45"/>
      <c r="S424" s="21">
        <v>4</v>
      </c>
    </row>
    <row r="425" spans="1:26" ht="54">
      <c r="A425" s="54" t="s">
        <v>1312</v>
      </c>
      <c r="B425" s="50" t="s">
        <v>1144</v>
      </c>
      <c r="C425" s="50" t="s">
        <v>1145</v>
      </c>
      <c r="D425" s="50" t="s">
        <v>1146</v>
      </c>
      <c r="E425" s="93" t="s">
        <v>958</v>
      </c>
      <c r="F425" s="93"/>
      <c r="G425" s="75" t="s">
        <v>1136</v>
      </c>
      <c r="H425" s="75"/>
      <c r="I425" s="75"/>
      <c r="J425" s="75"/>
      <c r="K425" s="55" t="s">
        <v>742</v>
      </c>
      <c r="L425" s="45"/>
      <c r="M425" s="45"/>
      <c r="N425" s="45"/>
      <c r="O425" s="45"/>
      <c r="P425" s="52"/>
      <c r="Q425" s="53"/>
      <c r="R425" s="45"/>
      <c r="S425" s="21">
        <v>4</v>
      </c>
    </row>
    <row r="426" spans="1:26" ht="72">
      <c r="A426" s="54" t="s">
        <v>1313</v>
      </c>
      <c r="B426" s="50" t="s">
        <v>1147</v>
      </c>
      <c r="C426" s="50" t="s">
        <v>1145</v>
      </c>
      <c r="D426" s="50" t="s">
        <v>1148</v>
      </c>
      <c r="E426" s="93" t="s">
        <v>958</v>
      </c>
      <c r="F426" s="93"/>
      <c r="G426" s="75" t="s">
        <v>1136</v>
      </c>
      <c r="H426" s="75"/>
      <c r="I426" s="75"/>
      <c r="J426" s="75"/>
      <c r="K426" s="55" t="s">
        <v>742</v>
      </c>
      <c r="L426" s="45"/>
      <c r="M426" s="45"/>
      <c r="N426" s="45"/>
      <c r="O426" s="45"/>
      <c r="P426" s="52"/>
      <c r="Q426" s="53"/>
      <c r="R426" s="45"/>
      <c r="S426" s="21">
        <v>4</v>
      </c>
    </row>
    <row r="427" spans="1:26" ht="36">
      <c r="A427" s="54" t="s">
        <v>1314</v>
      </c>
      <c r="B427" s="54" t="s">
        <v>1149</v>
      </c>
      <c r="C427" s="50" t="s">
        <v>1145</v>
      </c>
      <c r="D427" s="50" t="s">
        <v>1135</v>
      </c>
      <c r="E427" s="93" t="s">
        <v>958</v>
      </c>
      <c r="F427" s="93"/>
      <c r="G427" s="75" t="s">
        <v>1136</v>
      </c>
      <c r="H427" s="75"/>
      <c r="I427" s="75"/>
      <c r="J427" s="75"/>
      <c r="K427" s="55" t="s">
        <v>1150</v>
      </c>
      <c r="L427" s="45"/>
      <c r="M427" s="45"/>
      <c r="N427" s="45"/>
      <c r="O427" s="45"/>
      <c r="P427" s="52"/>
      <c r="Q427" s="53"/>
      <c r="R427" s="45"/>
      <c r="S427" s="21">
        <v>4</v>
      </c>
    </row>
    <row r="428" spans="1:26" ht="108">
      <c r="A428" s="54" t="s">
        <v>1315</v>
      </c>
      <c r="B428" s="50" t="s">
        <v>1151</v>
      </c>
      <c r="C428" s="50" t="s">
        <v>1145</v>
      </c>
      <c r="D428" s="50" t="s">
        <v>1135</v>
      </c>
      <c r="E428" s="93" t="s">
        <v>958</v>
      </c>
      <c r="F428" s="93"/>
      <c r="G428" s="75" t="s">
        <v>1136</v>
      </c>
      <c r="H428" s="75"/>
      <c r="I428" s="75"/>
      <c r="J428" s="75"/>
      <c r="K428" s="55" t="s">
        <v>1150</v>
      </c>
      <c r="L428" s="45"/>
      <c r="M428" s="45"/>
      <c r="N428" s="45"/>
      <c r="O428" s="45"/>
      <c r="P428" s="52"/>
      <c r="Q428" s="53"/>
      <c r="R428" s="45"/>
      <c r="S428" s="21">
        <v>4</v>
      </c>
    </row>
    <row r="429" spans="1:26" ht="72">
      <c r="A429" s="54" t="s">
        <v>1316</v>
      </c>
      <c r="B429" s="50" t="s">
        <v>1152</v>
      </c>
      <c r="C429" s="50" t="s">
        <v>1145</v>
      </c>
      <c r="D429" s="50" t="s">
        <v>1135</v>
      </c>
      <c r="E429" s="75" t="s">
        <v>846</v>
      </c>
      <c r="F429" s="75"/>
      <c r="G429" s="75" t="s">
        <v>1136</v>
      </c>
      <c r="H429" s="75"/>
      <c r="I429" s="75"/>
      <c r="J429" s="75"/>
      <c r="K429" s="55" t="s">
        <v>868</v>
      </c>
      <c r="L429" s="45"/>
      <c r="M429" s="45"/>
      <c r="N429" s="45"/>
      <c r="O429" s="45"/>
      <c r="P429" s="52"/>
      <c r="Q429" s="53"/>
      <c r="R429" s="45"/>
      <c r="S429" s="21">
        <v>4</v>
      </c>
    </row>
    <row r="430" spans="1:26" ht="72">
      <c r="A430" s="54" t="s">
        <v>1317</v>
      </c>
      <c r="B430" s="50" t="s">
        <v>1153</v>
      </c>
      <c r="C430" s="50" t="s">
        <v>1154</v>
      </c>
      <c r="D430" s="50" t="s">
        <v>1135</v>
      </c>
      <c r="E430" s="93" t="s">
        <v>846</v>
      </c>
      <c r="F430" s="93"/>
      <c r="G430" s="75" t="s">
        <v>1136</v>
      </c>
      <c r="H430" s="75"/>
      <c r="I430" s="75"/>
      <c r="J430" s="75"/>
      <c r="K430" s="55" t="s">
        <v>762</v>
      </c>
      <c r="L430" s="45"/>
      <c r="M430" s="45"/>
      <c r="N430" s="45"/>
      <c r="O430" s="45"/>
      <c r="P430" s="52"/>
      <c r="Q430" s="53"/>
      <c r="R430" s="45"/>
      <c r="S430" s="21">
        <v>4</v>
      </c>
    </row>
    <row r="431" spans="1:26" ht="33.75" customHeight="1">
      <c r="A431" s="32"/>
      <c r="B431" s="32"/>
      <c r="C431" s="32"/>
      <c r="D431" s="32"/>
      <c r="E431" s="114"/>
      <c r="F431" s="115"/>
      <c r="G431" s="114"/>
      <c r="H431" s="116"/>
      <c r="I431" s="116"/>
      <c r="J431" s="115"/>
      <c r="K431" s="33"/>
      <c r="L431" s="34">
        <f>SUM(L422:L422)</f>
        <v>0</v>
      </c>
      <c r="M431" s="34">
        <f>SUM(M422:M422)</f>
        <v>0</v>
      </c>
      <c r="N431" s="34"/>
      <c r="O431" s="34">
        <f>SUM(O422:O422)</f>
        <v>0</v>
      </c>
      <c r="P431" s="132"/>
      <c r="Q431" s="132"/>
      <c r="R431" s="34">
        <f>SUM(R422:R422)</f>
        <v>0</v>
      </c>
      <c r="S431" s="21">
        <v>5</v>
      </c>
      <c r="T431" s="2"/>
      <c r="U431" s="2"/>
      <c r="V431" s="2"/>
      <c r="W431" s="2"/>
      <c r="X431" s="2"/>
      <c r="Y431" s="2"/>
      <c r="Z431" s="2"/>
    </row>
    <row r="432" spans="1:26" s="73" customFormat="1" ht="45.75" customHeight="1">
      <c r="A432" s="68"/>
      <c r="B432" s="68"/>
      <c r="C432" s="68"/>
      <c r="D432" s="68"/>
      <c r="E432" s="77"/>
      <c r="F432" s="78"/>
      <c r="G432" s="77"/>
      <c r="H432" s="79"/>
      <c r="I432" s="79"/>
      <c r="J432" s="78"/>
      <c r="K432" s="69"/>
      <c r="L432" s="70">
        <f>L431+L413</f>
        <v>0</v>
      </c>
      <c r="M432" s="70">
        <f>M431+M413</f>
        <v>0</v>
      </c>
      <c r="N432" s="70"/>
      <c r="O432" s="70">
        <f>O431+O413</f>
        <v>0</v>
      </c>
      <c r="P432" s="100"/>
      <c r="Q432" s="100"/>
      <c r="R432" s="70">
        <f>R431+R413</f>
        <v>0</v>
      </c>
      <c r="S432" s="71">
        <v>7</v>
      </c>
      <c r="T432" s="72"/>
      <c r="U432" s="72"/>
      <c r="V432" s="72"/>
      <c r="W432" s="72"/>
      <c r="X432" s="72"/>
      <c r="Y432" s="72"/>
      <c r="Z432" s="72"/>
    </row>
    <row r="433" spans="1:19" ht="43.5" customHeight="1">
      <c r="A433" s="231"/>
      <c r="B433" s="232"/>
      <c r="C433" s="232"/>
      <c r="D433" s="232"/>
      <c r="E433" s="232"/>
      <c r="F433" s="232"/>
      <c r="G433" s="232"/>
      <c r="H433" s="232"/>
      <c r="I433" s="232"/>
      <c r="J433" s="232"/>
      <c r="K433" s="233"/>
      <c r="L433" s="31">
        <f>L432+L355+L294</f>
        <v>25800000</v>
      </c>
      <c r="M433" s="31">
        <f>M432+M355+M294</f>
        <v>0</v>
      </c>
      <c r="N433" s="31"/>
      <c r="O433" s="31">
        <f>O432+O355+O294</f>
        <v>0</v>
      </c>
      <c r="P433" s="229"/>
      <c r="Q433" s="229"/>
      <c r="R433" s="31">
        <f>R432+R355+R294</f>
        <v>25800000</v>
      </c>
      <c r="S433" s="21">
        <v>6</v>
      </c>
    </row>
    <row r="434" spans="1:19" ht="49.5" customHeight="1">
      <c r="A434" s="193" t="s">
        <v>71</v>
      </c>
      <c r="B434" s="194"/>
      <c r="C434" s="195" t="s">
        <v>79</v>
      </c>
      <c r="D434" s="195"/>
      <c r="E434" s="195"/>
      <c r="F434" s="195"/>
      <c r="G434" s="195"/>
      <c r="H434" s="195"/>
      <c r="I434" s="195"/>
      <c r="J434" s="195"/>
      <c r="K434" s="195"/>
      <c r="L434" s="195"/>
      <c r="M434" s="195"/>
      <c r="N434" s="195"/>
      <c r="O434" s="195"/>
      <c r="P434" s="195"/>
      <c r="Q434" s="195"/>
      <c r="R434" s="195"/>
      <c r="S434" s="21">
        <v>1</v>
      </c>
    </row>
    <row r="435" spans="1:19" ht="57.75" customHeight="1">
      <c r="A435" s="117" t="s">
        <v>89</v>
      </c>
      <c r="B435" s="118"/>
      <c r="C435" s="106" t="s">
        <v>119</v>
      </c>
      <c r="D435" s="107"/>
      <c r="E435" s="107"/>
      <c r="F435" s="107"/>
      <c r="G435" s="107"/>
      <c r="H435" s="107"/>
      <c r="I435" s="107"/>
      <c r="J435" s="107"/>
      <c r="K435" s="108"/>
      <c r="L435" s="109" t="s">
        <v>4</v>
      </c>
      <c r="M435" s="110"/>
      <c r="N435" s="110"/>
      <c r="O435" s="110"/>
      <c r="P435" s="111"/>
      <c r="Q435" s="112" t="s">
        <v>99</v>
      </c>
      <c r="R435" s="113"/>
      <c r="S435" s="21">
        <v>2</v>
      </c>
    </row>
    <row r="436" spans="1:19" ht="57.75" customHeight="1">
      <c r="A436" s="133" t="s">
        <v>28</v>
      </c>
      <c r="B436" s="244" t="s">
        <v>1458</v>
      </c>
      <c r="C436" s="16"/>
      <c r="D436" s="138" t="s">
        <v>5</v>
      </c>
      <c r="E436" s="139"/>
      <c r="F436" s="138" t="s">
        <v>6</v>
      </c>
      <c r="G436" s="139"/>
      <c r="H436" s="138" t="s">
        <v>7</v>
      </c>
      <c r="I436" s="140"/>
      <c r="J436" s="140"/>
      <c r="K436" s="139"/>
      <c r="L436" s="141" t="s">
        <v>8</v>
      </c>
      <c r="M436" s="142"/>
      <c r="N436" s="142"/>
      <c r="O436" s="142"/>
      <c r="P436" s="142"/>
      <c r="Q436" s="142"/>
      <c r="R436" s="143"/>
      <c r="S436" s="21">
        <v>2</v>
      </c>
    </row>
    <row r="437" spans="1:19" ht="57.75" customHeight="1">
      <c r="A437" s="134"/>
      <c r="B437" s="192"/>
      <c r="C437" s="16" t="s">
        <v>9</v>
      </c>
      <c r="D437" s="138">
        <v>2026</v>
      </c>
      <c r="E437" s="139"/>
      <c r="F437" s="138">
        <v>2031</v>
      </c>
      <c r="G437" s="139"/>
      <c r="H437" s="138">
        <v>2037</v>
      </c>
      <c r="I437" s="140"/>
      <c r="J437" s="140"/>
      <c r="K437" s="139"/>
      <c r="L437" s="144"/>
      <c r="M437" s="145"/>
      <c r="N437" s="145"/>
      <c r="O437" s="145"/>
      <c r="P437" s="145"/>
      <c r="Q437" s="145"/>
      <c r="R437" s="146"/>
      <c r="S437" s="21">
        <v>2</v>
      </c>
    </row>
    <row r="438" spans="1:19" ht="57.75" customHeight="1">
      <c r="A438" s="135"/>
      <c r="B438" s="192"/>
      <c r="C438" s="16" t="s">
        <v>10</v>
      </c>
      <c r="D438" s="155"/>
      <c r="E438" s="156"/>
      <c r="F438" s="138"/>
      <c r="G438" s="139"/>
      <c r="H438" s="138"/>
      <c r="I438" s="140"/>
      <c r="J438" s="140"/>
      <c r="K438" s="139"/>
      <c r="L438" s="147"/>
      <c r="M438" s="148"/>
      <c r="N438" s="148"/>
      <c r="O438" s="148"/>
      <c r="P438" s="148"/>
      <c r="Q438" s="148"/>
      <c r="R438" s="149"/>
      <c r="S438" s="21">
        <v>2</v>
      </c>
    </row>
    <row r="439" spans="1:19" ht="42" customHeight="1">
      <c r="A439" s="130" t="s">
        <v>1237</v>
      </c>
      <c r="B439" s="131"/>
      <c r="C439" s="87" t="s">
        <v>120</v>
      </c>
      <c r="D439" s="88"/>
      <c r="E439" s="88"/>
      <c r="F439" s="88"/>
      <c r="G439" s="88"/>
      <c r="H439" s="88"/>
      <c r="I439" s="88"/>
      <c r="J439" s="88"/>
      <c r="K439" s="88"/>
      <c r="L439" s="88"/>
      <c r="M439" s="88"/>
      <c r="N439" s="88"/>
      <c r="O439" s="88"/>
      <c r="P439" s="88"/>
      <c r="Q439" s="88"/>
      <c r="R439" s="89"/>
      <c r="S439" s="21">
        <v>3</v>
      </c>
    </row>
    <row r="440" spans="1:19" ht="42" customHeight="1">
      <c r="A440" s="152" t="s">
        <v>1238</v>
      </c>
      <c r="B440" s="152" t="s">
        <v>67</v>
      </c>
      <c r="C440" s="17"/>
      <c r="D440" s="17" t="s">
        <v>5</v>
      </c>
      <c r="E440" s="103" t="s">
        <v>6</v>
      </c>
      <c r="F440" s="105"/>
      <c r="G440" s="103" t="s">
        <v>6</v>
      </c>
      <c r="H440" s="104"/>
      <c r="I440" s="104"/>
      <c r="J440" s="105"/>
      <c r="K440" s="25" t="s">
        <v>11</v>
      </c>
      <c r="L440" s="157" t="s">
        <v>8</v>
      </c>
      <c r="M440" s="158"/>
      <c r="N440" s="158"/>
      <c r="O440" s="158"/>
      <c r="P440" s="158"/>
      <c r="Q440" s="158"/>
      <c r="R440" s="159"/>
      <c r="S440" s="21">
        <v>3</v>
      </c>
    </row>
    <row r="441" spans="1:19" ht="42" customHeight="1">
      <c r="A441" s="153"/>
      <c r="B441" s="153"/>
      <c r="C441" s="17" t="s">
        <v>9</v>
      </c>
      <c r="D441" s="17">
        <v>2026</v>
      </c>
      <c r="E441" s="103">
        <v>2029</v>
      </c>
      <c r="F441" s="105"/>
      <c r="G441" s="103">
        <v>2033</v>
      </c>
      <c r="H441" s="104"/>
      <c r="I441" s="104"/>
      <c r="J441" s="105"/>
      <c r="K441" s="25">
        <v>2037</v>
      </c>
      <c r="L441" s="160"/>
      <c r="M441" s="161"/>
      <c r="N441" s="161"/>
      <c r="O441" s="161"/>
      <c r="P441" s="161"/>
      <c r="Q441" s="161"/>
      <c r="R441" s="162"/>
      <c r="S441" s="21">
        <v>3</v>
      </c>
    </row>
    <row r="442" spans="1:19" ht="42" customHeight="1">
      <c r="A442" s="154"/>
      <c r="B442" s="154"/>
      <c r="C442" s="17" t="s">
        <v>10</v>
      </c>
      <c r="D442" s="17"/>
      <c r="E442" s="103"/>
      <c r="F442" s="105"/>
      <c r="G442" s="103"/>
      <c r="H442" s="104"/>
      <c r="I442" s="104"/>
      <c r="J442" s="105"/>
      <c r="K442" s="25"/>
      <c r="L442" s="163"/>
      <c r="M442" s="164"/>
      <c r="N442" s="164"/>
      <c r="O442" s="164"/>
      <c r="P442" s="164"/>
      <c r="Q442" s="164"/>
      <c r="R442" s="165"/>
      <c r="S442" s="21">
        <v>3</v>
      </c>
    </row>
    <row r="443" spans="1:19" ht="42" customHeight="1">
      <c r="A443" s="17" t="s">
        <v>12</v>
      </c>
      <c r="B443" s="87" t="s">
        <v>68</v>
      </c>
      <c r="C443" s="88"/>
      <c r="D443" s="88"/>
      <c r="E443" s="88"/>
      <c r="F443" s="88"/>
      <c r="G443" s="88"/>
      <c r="H443" s="88"/>
      <c r="I443" s="88"/>
      <c r="J443" s="88"/>
      <c r="K443" s="88"/>
      <c r="L443" s="88"/>
      <c r="M443" s="88"/>
      <c r="N443" s="88"/>
      <c r="O443" s="88"/>
      <c r="P443" s="88"/>
      <c r="Q443" s="88"/>
      <c r="R443" s="89"/>
      <c r="S443" s="21">
        <v>3</v>
      </c>
    </row>
    <row r="444" spans="1:19" ht="21" customHeight="1">
      <c r="A444" s="245" t="s">
        <v>1324</v>
      </c>
      <c r="B444" s="75" t="s">
        <v>13</v>
      </c>
      <c r="C444" s="75" t="s">
        <v>14</v>
      </c>
      <c r="D444" s="75" t="s">
        <v>8</v>
      </c>
      <c r="E444" s="75" t="s">
        <v>15</v>
      </c>
      <c r="F444" s="75"/>
      <c r="G444" s="75" t="s">
        <v>16</v>
      </c>
      <c r="H444" s="75"/>
      <c r="I444" s="75"/>
      <c r="J444" s="75"/>
      <c r="K444" s="75" t="s">
        <v>17</v>
      </c>
      <c r="L444" s="101" t="s">
        <v>18</v>
      </c>
      <c r="M444" s="90" t="s">
        <v>19</v>
      </c>
      <c r="N444" s="91"/>
      <c r="O444" s="91"/>
      <c r="P444" s="91"/>
      <c r="Q444" s="91"/>
      <c r="R444" s="92"/>
      <c r="S444" s="21">
        <v>4</v>
      </c>
    </row>
    <row r="445" spans="1:19" ht="21" customHeight="1">
      <c r="A445" s="75"/>
      <c r="B445" s="75"/>
      <c r="C445" s="75"/>
      <c r="D445" s="75"/>
      <c r="E445" s="75"/>
      <c r="F445" s="75"/>
      <c r="G445" s="75"/>
      <c r="H445" s="93"/>
      <c r="I445" s="93"/>
      <c r="J445" s="75"/>
      <c r="K445" s="75"/>
      <c r="L445" s="101"/>
      <c r="M445" s="90" t="s">
        <v>20</v>
      </c>
      <c r="N445" s="92"/>
      <c r="O445" s="90" t="s">
        <v>21</v>
      </c>
      <c r="P445" s="91"/>
      <c r="Q445" s="92"/>
      <c r="R445" s="176" t="s">
        <v>22</v>
      </c>
      <c r="S445" s="21">
        <v>4</v>
      </c>
    </row>
    <row r="446" spans="1:19" ht="21" customHeight="1">
      <c r="A446" s="75"/>
      <c r="B446" s="75"/>
      <c r="C446" s="75"/>
      <c r="D446" s="75"/>
      <c r="E446" s="75"/>
      <c r="F446" s="75"/>
      <c r="G446" s="75"/>
      <c r="H446" s="75"/>
      <c r="I446" s="75"/>
      <c r="J446" s="75"/>
      <c r="K446" s="75"/>
      <c r="L446" s="101"/>
      <c r="M446" s="48" t="s">
        <v>23</v>
      </c>
      <c r="N446" s="48" t="s">
        <v>24</v>
      </c>
      <c r="O446" s="48" t="s">
        <v>23</v>
      </c>
      <c r="P446" s="90" t="s">
        <v>25</v>
      </c>
      <c r="Q446" s="92"/>
      <c r="R446" s="177"/>
      <c r="S446" s="21">
        <v>4</v>
      </c>
    </row>
    <row r="447" spans="1:19" ht="71.25" customHeight="1">
      <c r="A447" s="75"/>
      <c r="B447" s="47" t="s">
        <v>1319</v>
      </c>
      <c r="C447" s="48" t="s">
        <v>1320</v>
      </c>
      <c r="D447" s="47" t="s">
        <v>1321</v>
      </c>
      <c r="E447" s="75" t="s">
        <v>1322</v>
      </c>
      <c r="F447" s="75"/>
      <c r="G447" s="75" t="s">
        <v>1323</v>
      </c>
      <c r="H447" s="75"/>
      <c r="I447" s="75"/>
      <c r="J447" s="75"/>
      <c r="K447" s="50" t="s">
        <v>872</v>
      </c>
      <c r="L447" s="45">
        <v>2400000</v>
      </c>
      <c r="M447" s="45"/>
      <c r="N447" s="45"/>
      <c r="O447" s="45"/>
      <c r="P447" s="126"/>
      <c r="Q447" s="127"/>
      <c r="R447" s="45">
        <f>L447-M447-O447</f>
        <v>2400000</v>
      </c>
      <c r="S447" s="21">
        <v>4</v>
      </c>
    </row>
    <row r="448" spans="1:19" ht="87.75" customHeight="1">
      <c r="A448" s="51" t="s">
        <v>1335</v>
      </c>
      <c r="B448" s="47" t="s">
        <v>1325</v>
      </c>
      <c r="C448" s="48" t="s">
        <v>1326</v>
      </c>
      <c r="D448" s="47" t="s">
        <v>1327</v>
      </c>
      <c r="E448" s="75" t="s">
        <v>1328</v>
      </c>
      <c r="F448" s="75"/>
      <c r="G448" s="75" t="s">
        <v>1329</v>
      </c>
      <c r="H448" s="75"/>
      <c r="I448" s="75"/>
      <c r="J448" s="75"/>
      <c r="K448" s="50" t="s">
        <v>1330</v>
      </c>
      <c r="L448" s="45">
        <v>3600000</v>
      </c>
      <c r="M448" s="45"/>
      <c r="N448" s="45"/>
      <c r="O448" s="45"/>
      <c r="P448" s="52"/>
      <c r="Q448" s="53"/>
      <c r="R448" s="45">
        <f>L448-M448-O448</f>
        <v>3600000</v>
      </c>
      <c r="S448" s="21">
        <v>4</v>
      </c>
    </row>
    <row r="449" spans="1:26" ht="33.75" customHeight="1">
      <c r="A449" s="32"/>
      <c r="B449" s="32"/>
      <c r="C449" s="32"/>
      <c r="D449" s="32"/>
      <c r="E449" s="114"/>
      <c r="F449" s="115"/>
      <c r="G449" s="114"/>
      <c r="H449" s="116"/>
      <c r="I449" s="116"/>
      <c r="J449" s="115"/>
      <c r="K449" s="33"/>
      <c r="L449" s="34">
        <f>SUM(L447:L448)</f>
        <v>6000000</v>
      </c>
      <c r="M449" s="34">
        <f>SUM(M447:M448)</f>
        <v>0</v>
      </c>
      <c r="N449" s="34"/>
      <c r="O449" s="34">
        <f>SUM(O447:O448)</f>
        <v>0</v>
      </c>
      <c r="P449" s="171"/>
      <c r="Q449" s="172"/>
      <c r="R449" s="34">
        <f>SUM(R447:R448)</f>
        <v>6000000</v>
      </c>
      <c r="S449" s="21">
        <v>5</v>
      </c>
      <c r="T449" s="2"/>
      <c r="U449" s="2"/>
      <c r="V449" s="2"/>
      <c r="W449" s="2"/>
      <c r="X449" s="2"/>
      <c r="Y449" s="2"/>
      <c r="Z449" s="2"/>
    </row>
    <row r="450" spans="1:26" ht="42" customHeight="1">
      <c r="A450" s="130" t="s">
        <v>1239</v>
      </c>
      <c r="B450" s="131"/>
      <c r="C450" s="87" t="s">
        <v>121</v>
      </c>
      <c r="D450" s="88"/>
      <c r="E450" s="88"/>
      <c r="F450" s="88"/>
      <c r="G450" s="88"/>
      <c r="H450" s="88"/>
      <c r="I450" s="88"/>
      <c r="J450" s="88"/>
      <c r="K450" s="88"/>
      <c r="L450" s="88"/>
      <c r="M450" s="88"/>
      <c r="N450" s="88"/>
      <c r="O450" s="88"/>
      <c r="P450" s="88"/>
      <c r="Q450" s="88"/>
      <c r="R450" s="89"/>
      <c r="S450" s="21">
        <v>3</v>
      </c>
    </row>
    <row r="451" spans="1:26" ht="42" customHeight="1">
      <c r="A451" s="152" t="s">
        <v>1240</v>
      </c>
      <c r="B451" s="246" t="s">
        <v>1459</v>
      </c>
      <c r="C451" s="17"/>
      <c r="D451" s="17" t="s">
        <v>5</v>
      </c>
      <c r="E451" s="103" t="s">
        <v>6</v>
      </c>
      <c r="F451" s="105"/>
      <c r="G451" s="103" t="s">
        <v>6</v>
      </c>
      <c r="H451" s="104"/>
      <c r="I451" s="104"/>
      <c r="J451" s="105"/>
      <c r="K451" s="25" t="s">
        <v>11</v>
      </c>
      <c r="L451" s="157" t="s">
        <v>8</v>
      </c>
      <c r="M451" s="158"/>
      <c r="N451" s="158"/>
      <c r="O451" s="158"/>
      <c r="P451" s="158"/>
      <c r="Q451" s="158"/>
      <c r="R451" s="159"/>
      <c r="S451" s="21">
        <v>3</v>
      </c>
    </row>
    <row r="452" spans="1:26" ht="42" customHeight="1">
      <c r="A452" s="153"/>
      <c r="B452" s="188"/>
      <c r="C452" s="17" t="s">
        <v>9</v>
      </c>
      <c r="D452" s="17">
        <v>2026</v>
      </c>
      <c r="E452" s="103">
        <v>2029</v>
      </c>
      <c r="F452" s="105"/>
      <c r="G452" s="103">
        <v>2033</v>
      </c>
      <c r="H452" s="104"/>
      <c r="I452" s="104"/>
      <c r="J452" s="105"/>
      <c r="K452" s="25">
        <v>2037</v>
      </c>
      <c r="L452" s="160"/>
      <c r="M452" s="161"/>
      <c r="N452" s="161"/>
      <c r="O452" s="161"/>
      <c r="P452" s="161"/>
      <c r="Q452" s="161"/>
      <c r="R452" s="162"/>
      <c r="S452" s="21">
        <v>3</v>
      </c>
    </row>
    <row r="453" spans="1:26" ht="42" customHeight="1">
      <c r="A453" s="154"/>
      <c r="B453" s="188"/>
      <c r="C453" s="17" t="s">
        <v>10</v>
      </c>
      <c r="D453" s="17"/>
      <c r="E453" s="103"/>
      <c r="F453" s="105"/>
      <c r="G453" s="103"/>
      <c r="H453" s="104"/>
      <c r="I453" s="104"/>
      <c r="J453" s="105"/>
      <c r="K453" s="25"/>
      <c r="L453" s="163"/>
      <c r="M453" s="164"/>
      <c r="N453" s="164"/>
      <c r="O453" s="164"/>
      <c r="P453" s="164"/>
      <c r="Q453" s="164"/>
      <c r="R453" s="165"/>
      <c r="S453" s="21">
        <v>3</v>
      </c>
    </row>
    <row r="454" spans="1:26" ht="42" customHeight="1">
      <c r="A454" s="17" t="s">
        <v>12</v>
      </c>
      <c r="B454" s="87" t="s">
        <v>68</v>
      </c>
      <c r="C454" s="88"/>
      <c r="D454" s="88"/>
      <c r="E454" s="88"/>
      <c r="F454" s="88"/>
      <c r="G454" s="88"/>
      <c r="H454" s="88"/>
      <c r="I454" s="88"/>
      <c r="J454" s="88"/>
      <c r="K454" s="88"/>
      <c r="L454" s="88"/>
      <c r="M454" s="88"/>
      <c r="N454" s="88"/>
      <c r="O454" s="88"/>
      <c r="P454" s="88"/>
      <c r="Q454" s="88"/>
      <c r="R454" s="89"/>
      <c r="S454" s="21">
        <v>3</v>
      </c>
    </row>
    <row r="455" spans="1:26" ht="21" customHeight="1">
      <c r="A455" s="247" t="s">
        <v>1343</v>
      </c>
      <c r="B455" s="202" t="s">
        <v>13</v>
      </c>
      <c r="C455" s="102" t="s">
        <v>14</v>
      </c>
      <c r="D455" s="75" t="s">
        <v>8</v>
      </c>
      <c r="E455" s="75" t="s">
        <v>15</v>
      </c>
      <c r="F455" s="75"/>
      <c r="G455" s="75" t="s">
        <v>16</v>
      </c>
      <c r="H455" s="75"/>
      <c r="I455" s="75"/>
      <c r="J455" s="75"/>
      <c r="K455" s="75" t="s">
        <v>17</v>
      </c>
      <c r="L455" s="101" t="s">
        <v>18</v>
      </c>
      <c r="M455" s="90" t="s">
        <v>19</v>
      </c>
      <c r="N455" s="91"/>
      <c r="O455" s="91"/>
      <c r="P455" s="91"/>
      <c r="Q455" s="91"/>
      <c r="R455" s="92"/>
      <c r="S455" s="21">
        <v>4</v>
      </c>
    </row>
    <row r="456" spans="1:26" ht="21" customHeight="1">
      <c r="A456" s="202"/>
      <c r="B456" s="202"/>
      <c r="C456" s="102"/>
      <c r="D456" s="75"/>
      <c r="E456" s="75"/>
      <c r="F456" s="75"/>
      <c r="G456" s="75"/>
      <c r="H456" s="93"/>
      <c r="I456" s="93"/>
      <c r="J456" s="75"/>
      <c r="K456" s="75"/>
      <c r="L456" s="101"/>
      <c r="M456" s="90" t="s">
        <v>20</v>
      </c>
      <c r="N456" s="92"/>
      <c r="O456" s="90" t="s">
        <v>21</v>
      </c>
      <c r="P456" s="91"/>
      <c r="Q456" s="92"/>
      <c r="R456" s="176" t="s">
        <v>22</v>
      </c>
      <c r="S456" s="21">
        <v>4</v>
      </c>
    </row>
    <row r="457" spans="1:26" ht="21" customHeight="1">
      <c r="A457" s="202"/>
      <c r="B457" s="202"/>
      <c r="C457" s="102"/>
      <c r="D457" s="75"/>
      <c r="E457" s="75"/>
      <c r="F457" s="75"/>
      <c r="G457" s="75"/>
      <c r="H457" s="75"/>
      <c r="I457" s="75"/>
      <c r="J457" s="75"/>
      <c r="K457" s="75"/>
      <c r="L457" s="101"/>
      <c r="M457" s="48" t="s">
        <v>23</v>
      </c>
      <c r="N457" s="48" t="s">
        <v>24</v>
      </c>
      <c r="O457" s="48" t="s">
        <v>23</v>
      </c>
      <c r="P457" s="90" t="s">
        <v>25</v>
      </c>
      <c r="Q457" s="92"/>
      <c r="R457" s="177"/>
      <c r="S457" s="21">
        <v>4</v>
      </c>
    </row>
    <row r="458" spans="1:26" ht="244.5" customHeight="1">
      <c r="A458" s="202"/>
      <c r="B458" s="44" t="s">
        <v>1336</v>
      </c>
      <c r="C458" s="47" t="s">
        <v>1337</v>
      </c>
      <c r="D458" s="47" t="s">
        <v>1338</v>
      </c>
      <c r="E458" s="75" t="s">
        <v>1339</v>
      </c>
      <c r="F458" s="75"/>
      <c r="G458" s="75" t="s">
        <v>1329</v>
      </c>
      <c r="H458" s="75"/>
      <c r="I458" s="75"/>
      <c r="J458" s="75"/>
      <c r="K458" s="50" t="s">
        <v>897</v>
      </c>
      <c r="L458" s="45"/>
      <c r="M458" s="45"/>
      <c r="N458" s="45"/>
      <c r="O458" s="45"/>
      <c r="P458" s="126"/>
      <c r="Q458" s="127"/>
      <c r="R458" s="45">
        <f>L458-M458-O458</f>
        <v>0</v>
      </c>
      <c r="S458" s="21">
        <v>4</v>
      </c>
    </row>
    <row r="459" spans="1:26" ht="162.75" customHeight="1">
      <c r="A459" s="49" t="s">
        <v>1344</v>
      </c>
      <c r="B459" s="47" t="s">
        <v>1340</v>
      </c>
      <c r="C459" s="48" t="s">
        <v>1341</v>
      </c>
      <c r="D459" s="47" t="s">
        <v>1342</v>
      </c>
      <c r="E459" s="75" t="s">
        <v>142</v>
      </c>
      <c r="F459" s="75"/>
      <c r="G459" s="75" t="s">
        <v>1329</v>
      </c>
      <c r="H459" s="75"/>
      <c r="I459" s="75"/>
      <c r="J459" s="75"/>
      <c r="K459" s="50" t="s">
        <v>897</v>
      </c>
      <c r="L459" s="45">
        <v>0</v>
      </c>
      <c r="M459" s="45"/>
      <c r="N459" s="45"/>
      <c r="O459" s="45"/>
      <c r="P459" s="126"/>
      <c r="Q459" s="127"/>
      <c r="R459" s="45"/>
      <c r="S459" s="21">
        <v>4</v>
      </c>
      <c r="T459" s="13"/>
    </row>
    <row r="460" spans="1:26" ht="33.75" customHeight="1">
      <c r="A460" s="32"/>
      <c r="B460" s="32"/>
      <c r="C460" s="32"/>
      <c r="D460" s="32"/>
      <c r="E460" s="114"/>
      <c r="F460" s="115"/>
      <c r="G460" s="114"/>
      <c r="H460" s="116"/>
      <c r="I460" s="116"/>
      <c r="J460" s="115"/>
      <c r="K460" s="33"/>
      <c r="L460" s="34">
        <f>SUM(L457:L458)</f>
        <v>0</v>
      </c>
      <c r="M460" s="34">
        <f>SUM(M457:M458)</f>
        <v>0</v>
      </c>
      <c r="N460" s="34"/>
      <c r="O460" s="34">
        <f>SUM(O457:O458)</f>
        <v>0</v>
      </c>
      <c r="P460" s="171"/>
      <c r="Q460" s="172"/>
      <c r="R460" s="34">
        <f>SUM(R457:R458)</f>
        <v>0</v>
      </c>
      <c r="S460" s="21">
        <v>5</v>
      </c>
      <c r="T460" s="2"/>
      <c r="U460" s="2"/>
      <c r="V460" s="2"/>
      <c r="W460" s="2"/>
      <c r="X460" s="2"/>
      <c r="Y460" s="2"/>
      <c r="Z460" s="2"/>
    </row>
    <row r="461" spans="1:26" ht="42" customHeight="1">
      <c r="A461" s="130" t="s">
        <v>1241</v>
      </c>
      <c r="B461" s="131"/>
      <c r="C461" s="87" t="s">
        <v>122</v>
      </c>
      <c r="D461" s="88"/>
      <c r="E461" s="88"/>
      <c r="F461" s="88"/>
      <c r="G461" s="88"/>
      <c r="H461" s="88"/>
      <c r="I461" s="88"/>
      <c r="J461" s="88"/>
      <c r="K461" s="88"/>
      <c r="L461" s="88"/>
      <c r="M461" s="88"/>
      <c r="N461" s="88"/>
      <c r="O461" s="88"/>
      <c r="P461" s="88"/>
      <c r="Q461" s="88"/>
      <c r="R461" s="89"/>
      <c r="S461" s="21">
        <v>3</v>
      </c>
    </row>
    <row r="462" spans="1:26" ht="42" customHeight="1">
      <c r="A462" s="152" t="s">
        <v>1242</v>
      </c>
      <c r="B462" s="152"/>
      <c r="C462" s="17"/>
      <c r="D462" s="17" t="s">
        <v>5</v>
      </c>
      <c r="E462" s="103" t="s">
        <v>6</v>
      </c>
      <c r="F462" s="105"/>
      <c r="G462" s="103" t="s">
        <v>6</v>
      </c>
      <c r="H462" s="104"/>
      <c r="I462" s="104"/>
      <c r="J462" s="105"/>
      <c r="K462" s="25" t="s">
        <v>11</v>
      </c>
      <c r="L462" s="157" t="s">
        <v>8</v>
      </c>
      <c r="M462" s="158"/>
      <c r="N462" s="158"/>
      <c r="O462" s="158"/>
      <c r="P462" s="158"/>
      <c r="Q462" s="158"/>
      <c r="R462" s="159"/>
      <c r="S462" s="21">
        <v>3</v>
      </c>
    </row>
    <row r="463" spans="1:26" ht="42" customHeight="1">
      <c r="A463" s="153"/>
      <c r="B463" s="153"/>
      <c r="C463" s="17" t="s">
        <v>9</v>
      </c>
      <c r="D463" s="17">
        <v>2026</v>
      </c>
      <c r="E463" s="103">
        <v>2029</v>
      </c>
      <c r="F463" s="105"/>
      <c r="G463" s="103">
        <v>2033</v>
      </c>
      <c r="H463" s="104"/>
      <c r="I463" s="104"/>
      <c r="J463" s="105"/>
      <c r="K463" s="25">
        <v>2037</v>
      </c>
      <c r="L463" s="160"/>
      <c r="M463" s="161"/>
      <c r="N463" s="161"/>
      <c r="O463" s="161"/>
      <c r="P463" s="161"/>
      <c r="Q463" s="161"/>
      <c r="R463" s="162"/>
      <c r="S463" s="21">
        <v>3</v>
      </c>
    </row>
    <row r="464" spans="1:26" ht="42" customHeight="1">
      <c r="A464" s="154"/>
      <c r="B464" s="154"/>
      <c r="C464" s="17" t="s">
        <v>10</v>
      </c>
      <c r="D464" s="17"/>
      <c r="E464" s="103"/>
      <c r="F464" s="105"/>
      <c r="G464" s="103"/>
      <c r="H464" s="104"/>
      <c r="I464" s="104"/>
      <c r="J464" s="105"/>
      <c r="K464" s="25"/>
      <c r="L464" s="163"/>
      <c r="M464" s="164"/>
      <c r="N464" s="164"/>
      <c r="O464" s="164"/>
      <c r="P464" s="164"/>
      <c r="Q464" s="164"/>
      <c r="R464" s="165"/>
      <c r="S464" s="21">
        <v>3</v>
      </c>
    </row>
    <row r="465" spans="1:19" ht="42" customHeight="1">
      <c r="A465" s="17" t="s">
        <v>12</v>
      </c>
      <c r="B465" s="87" t="s">
        <v>29</v>
      </c>
      <c r="C465" s="88"/>
      <c r="D465" s="88"/>
      <c r="E465" s="88"/>
      <c r="F465" s="88"/>
      <c r="G465" s="88"/>
      <c r="H465" s="88"/>
      <c r="I465" s="88"/>
      <c r="J465" s="88"/>
      <c r="K465" s="88"/>
      <c r="L465" s="88"/>
      <c r="M465" s="88"/>
      <c r="N465" s="88"/>
      <c r="O465" s="88"/>
      <c r="P465" s="88"/>
      <c r="Q465" s="88"/>
      <c r="R465" s="89"/>
      <c r="S465" s="21">
        <v>3</v>
      </c>
    </row>
    <row r="466" spans="1:19" ht="21" customHeight="1">
      <c r="A466" s="245" t="s">
        <v>1350</v>
      </c>
      <c r="B466" s="75" t="s">
        <v>13</v>
      </c>
      <c r="C466" s="75" t="s">
        <v>14</v>
      </c>
      <c r="D466" s="75" t="s">
        <v>8</v>
      </c>
      <c r="E466" s="75" t="s">
        <v>15</v>
      </c>
      <c r="F466" s="75"/>
      <c r="G466" s="75" t="s">
        <v>16</v>
      </c>
      <c r="H466" s="75"/>
      <c r="I466" s="75"/>
      <c r="J466" s="75"/>
      <c r="K466" s="75" t="s">
        <v>17</v>
      </c>
      <c r="L466" s="243" t="s">
        <v>18</v>
      </c>
      <c r="M466" s="90" t="s">
        <v>19</v>
      </c>
      <c r="N466" s="91"/>
      <c r="O466" s="91"/>
      <c r="P466" s="91"/>
      <c r="Q466" s="91"/>
      <c r="R466" s="92"/>
      <c r="S466" s="21">
        <v>4</v>
      </c>
    </row>
    <row r="467" spans="1:19" ht="21" customHeight="1">
      <c r="A467" s="75"/>
      <c r="B467" s="75"/>
      <c r="C467" s="75"/>
      <c r="D467" s="75"/>
      <c r="E467" s="75"/>
      <c r="F467" s="75"/>
      <c r="G467" s="75"/>
      <c r="H467" s="93"/>
      <c r="I467" s="93"/>
      <c r="J467" s="75"/>
      <c r="K467" s="75"/>
      <c r="L467" s="200"/>
      <c r="M467" s="90" t="s">
        <v>20</v>
      </c>
      <c r="N467" s="92"/>
      <c r="O467" s="90" t="s">
        <v>21</v>
      </c>
      <c r="P467" s="91"/>
      <c r="Q467" s="92"/>
      <c r="R467" s="176" t="s">
        <v>22</v>
      </c>
      <c r="S467" s="21">
        <v>4</v>
      </c>
    </row>
    <row r="468" spans="1:19" ht="21" customHeight="1">
      <c r="A468" s="75"/>
      <c r="B468" s="75"/>
      <c r="C468" s="75"/>
      <c r="D468" s="75"/>
      <c r="E468" s="75"/>
      <c r="F468" s="75"/>
      <c r="G468" s="75"/>
      <c r="H468" s="75"/>
      <c r="I468" s="75"/>
      <c r="J468" s="75"/>
      <c r="K468" s="75"/>
      <c r="L468" s="201"/>
      <c r="M468" s="48" t="s">
        <v>23</v>
      </c>
      <c r="N468" s="48" t="s">
        <v>24</v>
      </c>
      <c r="O468" s="48" t="s">
        <v>23</v>
      </c>
      <c r="P468" s="90" t="s">
        <v>25</v>
      </c>
      <c r="Q468" s="92"/>
      <c r="R468" s="177"/>
      <c r="S468" s="21">
        <v>4</v>
      </c>
    </row>
    <row r="469" spans="1:19" ht="126.75" customHeight="1">
      <c r="A469" s="75"/>
      <c r="B469" s="47" t="s">
        <v>1331</v>
      </c>
      <c r="C469" s="48" t="s">
        <v>1332</v>
      </c>
      <c r="D469" s="48" t="s">
        <v>1333</v>
      </c>
      <c r="E469" s="75" t="s">
        <v>1334</v>
      </c>
      <c r="F469" s="75"/>
      <c r="G469" s="75" t="s">
        <v>1329</v>
      </c>
      <c r="H469" s="75"/>
      <c r="I469" s="75"/>
      <c r="J469" s="75"/>
      <c r="K469" s="50" t="s">
        <v>1345</v>
      </c>
      <c r="L469" s="45"/>
      <c r="M469" s="45"/>
      <c r="N469" s="45"/>
      <c r="O469" s="45"/>
      <c r="P469" s="126"/>
      <c r="Q469" s="127"/>
      <c r="R469" s="45">
        <f>L469-M469-O469</f>
        <v>0</v>
      </c>
      <c r="S469" s="21">
        <v>4</v>
      </c>
    </row>
    <row r="470" spans="1:19" ht="126.75" customHeight="1">
      <c r="A470" s="56" t="s">
        <v>1351</v>
      </c>
      <c r="B470" s="57" t="s">
        <v>1346</v>
      </c>
      <c r="C470" s="58" t="s">
        <v>1347</v>
      </c>
      <c r="D470" s="56" t="s">
        <v>1348</v>
      </c>
      <c r="E470" s="80" t="s">
        <v>1349</v>
      </c>
      <c r="F470" s="81"/>
      <c r="G470" s="82"/>
      <c r="H470" s="83"/>
      <c r="I470" s="83"/>
      <c r="J470" s="84"/>
      <c r="K470" s="59">
        <v>2026</v>
      </c>
      <c r="L470" s="45">
        <f>152045*3</f>
        <v>456135</v>
      </c>
      <c r="M470" s="45"/>
      <c r="N470" s="45"/>
      <c r="O470" s="45"/>
      <c r="P470" s="52"/>
      <c r="Q470" s="53"/>
      <c r="R470" s="45">
        <f t="shared" ref="R470:R478" si="13">L470-M470-O470</f>
        <v>456135</v>
      </c>
      <c r="S470" s="21">
        <v>4</v>
      </c>
    </row>
    <row r="471" spans="1:19" ht="126.75" customHeight="1">
      <c r="A471" s="37" t="s">
        <v>1352</v>
      </c>
      <c r="B471" s="37" t="s">
        <v>1353</v>
      </c>
      <c r="C471" s="37" t="s">
        <v>1354</v>
      </c>
      <c r="D471" s="37" t="s">
        <v>1355</v>
      </c>
      <c r="E471" s="85" t="s">
        <v>1356</v>
      </c>
      <c r="F471" s="86"/>
      <c r="G471" s="82"/>
      <c r="H471" s="83"/>
      <c r="I471" s="83"/>
      <c r="J471" s="84"/>
      <c r="K471" s="37">
        <v>2026</v>
      </c>
      <c r="L471" s="37">
        <f>20443*16</f>
        <v>327088</v>
      </c>
      <c r="M471" s="45"/>
      <c r="N471" s="45"/>
      <c r="O471" s="45"/>
      <c r="P471" s="52"/>
      <c r="Q471" s="53"/>
      <c r="R471" s="45">
        <f t="shared" si="13"/>
        <v>327088</v>
      </c>
      <c r="S471" s="21">
        <v>4</v>
      </c>
    </row>
    <row r="472" spans="1:19" ht="126.75" customHeight="1">
      <c r="A472" s="38" t="s">
        <v>1357</v>
      </c>
      <c r="B472" s="60" t="s">
        <v>1358</v>
      </c>
      <c r="C472" s="44" t="s">
        <v>1359</v>
      </c>
      <c r="D472" s="37" t="s">
        <v>1355</v>
      </c>
      <c r="E472" s="85" t="s">
        <v>1356</v>
      </c>
      <c r="F472" s="86"/>
      <c r="G472" s="82"/>
      <c r="H472" s="83"/>
      <c r="I472" s="83"/>
      <c r="J472" s="84"/>
      <c r="K472" s="61">
        <v>2027</v>
      </c>
      <c r="L472" s="62">
        <v>1700</v>
      </c>
      <c r="M472" s="45"/>
      <c r="N472" s="45"/>
      <c r="O472" s="45"/>
      <c r="P472" s="52"/>
      <c r="Q472" s="53"/>
      <c r="R472" s="45">
        <f t="shared" si="13"/>
        <v>1700</v>
      </c>
      <c r="S472" s="21">
        <v>4</v>
      </c>
    </row>
    <row r="473" spans="1:19" ht="174.75" customHeight="1">
      <c r="A473" s="38" t="s">
        <v>1365</v>
      </c>
      <c r="B473" s="60" t="s">
        <v>1366</v>
      </c>
      <c r="C473" s="44" t="s">
        <v>1367</v>
      </c>
      <c r="D473" s="37" t="s">
        <v>719</v>
      </c>
      <c r="E473" s="85" t="s">
        <v>1368</v>
      </c>
      <c r="F473" s="86"/>
      <c r="G473" s="82" t="s">
        <v>1369</v>
      </c>
      <c r="H473" s="83"/>
      <c r="I473" s="83"/>
      <c r="J473" s="84"/>
      <c r="K473" s="61" t="s">
        <v>968</v>
      </c>
      <c r="L473" s="62"/>
      <c r="M473" s="45"/>
      <c r="N473" s="45"/>
      <c r="O473" s="45"/>
      <c r="P473" s="52"/>
      <c r="Q473" s="53"/>
      <c r="R473" s="45"/>
      <c r="S473" s="21">
        <v>4</v>
      </c>
    </row>
    <row r="474" spans="1:19" ht="126.75" customHeight="1">
      <c r="A474" s="38" t="s">
        <v>1370</v>
      </c>
      <c r="B474" s="60" t="s">
        <v>1371</v>
      </c>
      <c r="C474" s="44" t="s">
        <v>1372</v>
      </c>
      <c r="D474" s="37" t="s">
        <v>719</v>
      </c>
      <c r="E474" s="85" t="s">
        <v>1368</v>
      </c>
      <c r="F474" s="86"/>
      <c r="G474" s="82"/>
      <c r="H474" s="83"/>
      <c r="I474" s="83"/>
      <c r="J474" s="84"/>
      <c r="K474" s="61" t="s">
        <v>968</v>
      </c>
      <c r="L474" s="62"/>
      <c r="M474" s="45"/>
      <c r="N474" s="45"/>
      <c r="O474" s="45"/>
      <c r="P474" s="52"/>
      <c r="Q474" s="53"/>
      <c r="R474" s="45"/>
      <c r="S474" s="21">
        <v>4</v>
      </c>
    </row>
    <row r="475" spans="1:19" ht="126.75" customHeight="1">
      <c r="A475" s="38" t="s">
        <v>1373</v>
      </c>
      <c r="B475" s="60" t="s">
        <v>1374</v>
      </c>
      <c r="C475" s="44" t="s">
        <v>1375</v>
      </c>
      <c r="D475" s="37" t="s">
        <v>719</v>
      </c>
      <c r="E475" s="85" t="s">
        <v>1368</v>
      </c>
      <c r="F475" s="86"/>
      <c r="G475" s="82"/>
      <c r="H475" s="83"/>
      <c r="I475" s="83"/>
      <c r="J475" s="84"/>
      <c r="K475" s="61" t="s">
        <v>968</v>
      </c>
      <c r="L475" s="62"/>
      <c r="M475" s="45"/>
      <c r="N475" s="45"/>
      <c r="O475" s="45"/>
      <c r="P475" s="52"/>
      <c r="Q475" s="53"/>
      <c r="R475" s="45"/>
      <c r="S475" s="21">
        <v>4</v>
      </c>
    </row>
    <row r="476" spans="1:19" ht="126.75" customHeight="1">
      <c r="A476" s="38" t="s">
        <v>1376</v>
      </c>
      <c r="B476" s="60" t="s">
        <v>1377</v>
      </c>
      <c r="C476" s="44" t="s">
        <v>1378</v>
      </c>
      <c r="D476" s="37" t="s">
        <v>719</v>
      </c>
      <c r="E476" s="85" t="s">
        <v>1368</v>
      </c>
      <c r="F476" s="86"/>
      <c r="G476" s="82"/>
      <c r="H476" s="83"/>
      <c r="I476" s="83"/>
      <c r="J476" s="84"/>
      <c r="K476" s="61" t="s">
        <v>968</v>
      </c>
      <c r="L476" s="62"/>
      <c r="M476" s="45"/>
      <c r="N476" s="45"/>
      <c r="O476" s="45"/>
      <c r="P476" s="52"/>
      <c r="Q476" s="53"/>
      <c r="R476" s="45"/>
      <c r="S476" s="21">
        <v>4</v>
      </c>
    </row>
    <row r="477" spans="1:19" ht="126.75" customHeight="1">
      <c r="A477" s="38" t="s">
        <v>1379</v>
      </c>
      <c r="B477" s="60" t="s">
        <v>1380</v>
      </c>
      <c r="C477" s="44" t="s">
        <v>1381</v>
      </c>
      <c r="D477" s="37" t="s">
        <v>719</v>
      </c>
      <c r="E477" s="85" t="s">
        <v>1368</v>
      </c>
      <c r="F477" s="86"/>
      <c r="G477" s="82"/>
      <c r="H477" s="83"/>
      <c r="I477" s="83"/>
      <c r="J477" s="84"/>
      <c r="K477" s="61" t="s">
        <v>968</v>
      </c>
      <c r="L477" s="62"/>
      <c r="M477" s="45"/>
      <c r="N477" s="45"/>
      <c r="O477" s="45"/>
      <c r="P477" s="52"/>
      <c r="Q477" s="53"/>
      <c r="R477" s="45"/>
      <c r="S477" s="21">
        <v>4</v>
      </c>
    </row>
    <row r="478" spans="1:19" ht="90" customHeight="1">
      <c r="A478" s="38" t="s">
        <v>1360</v>
      </c>
      <c r="B478" s="60" t="s">
        <v>1361</v>
      </c>
      <c r="C478" s="44" t="s">
        <v>1362</v>
      </c>
      <c r="D478" s="37" t="s">
        <v>1363</v>
      </c>
      <c r="E478" s="85" t="s">
        <v>1364</v>
      </c>
      <c r="F478" s="86"/>
      <c r="G478" s="82"/>
      <c r="H478" s="83"/>
      <c r="I478" s="83"/>
      <c r="J478" s="84"/>
      <c r="K478" s="61" t="s">
        <v>1137</v>
      </c>
      <c r="L478" s="62"/>
      <c r="M478" s="45"/>
      <c r="N478" s="45"/>
      <c r="O478" s="45"/>
      <c r="P478" s="52"/>
      <c r="Q478" s="53"/>
      <c r="R478" s="45">
        <f t="shared" si="13"/>
        <v>0</v>
      </c>
      <c r="S478" s="21">
        <v>4</v>
      </c>
    </row>
    <row r="479" spans="1:19" ht="33.75" customHeight="1">
      <c r="A479" s="32"/>
      <c r="B479" s="32"/>
      <c r="C479" s="32"/>
      <c r="D479" s="32"/>
      <c r="E479" s="114"/>
      <c r="F479" s="115"/>
      <c r="G479" s="114"/>
      <c r="H479" s="116"/>
      <c r="I479" s="116"/>
      <c r="J479" s="115"/>
      <c r="K479" s="33"/>
      <c r="L479" s="34">
        <f>SUM(L468:L478)</f>
        <v>784923</v>
      </c>
      <c r="M479" s="34">
        <f>SUM(M468:M478)</f>
        <v>0</v>
      </c>
      <c r="N479" s="34"/>
      <c r="O479" s="34">
        <f>SUM(O468:O478)</f>
        <v>0</v>
      </c>
      <c r="P479" s="171"/>
      <c r="Q479" s="172"/>
      <c r="R479" s="34">
        <f>SUM(R468:R478)</f>
        <v>784923</v>
      </c>
      <c r="S479" s="21">
        <v>5</v>
      </c>
    </row>
    <row r="480" spans="1:19" s="73" customFormat="1" ht="45.75" customHeight="1">
      <c r="A480" s="68"/>
      <c r="B480" s="68"/>
      <c r="C480" s="68"/>
      <c r="D480" s="68"/>
      <c r="E480" s="77"/>
      <c r="F480" s="78"/>
      <c r="G480" s="77"/>
      <c r="H480" s="79"/>
      <c r="I480" s="79"/>
      <c r="J480" s="78"/>
      <c r="K480" s="69"/>
      <c r="L480" s="70">
        <f>L479+L460+L449</f>
        <v>6784923</v>
      </c>
      <c r="M480" s="70">
        <f>M479+M460+M449</f>
        <v>0</v>
      </c>
      <c r="N480" s="70"/>
      <c r="O480" s="70">
        <f>O479+O460+O449</f>
        <v>0</v>
      </c>
      <c r="P480" s="128"/>
      <c r="Q480" s="129"/>
      <c r="R480" s="70">
        <f>R479+R460+R449</f>
        <v>6784923</v>
      </c>
      <c r="S480" s="71">
        <v>7</v>
      </c>
    </row>
    <row r="481" spans="1:19" ht="43.5" customHeight="1">
      <c r="A481" s="231"/>
      <c r="B481" s="232"/>
      <c r="C481" s="232"/>
      <c r="D481" s="232"/>
      <c r="E481" s="232"/>
      <c r="F481" s="232"/>
      <c r="G481" s="232"/>
      <c r="H481" s="232"/>
      <c r="I481" s="232"/>
      <c r="J481" s="232"/>
      <c r="K481" s="233"/>
      <c r="L481" s="31">
        <f>L480</f>
        <v>6784923</v>
      </c>
      <c r="M481" s="31">
        <f>M480</f>
        <v>0</v>
      </c>
      <c r="N481" s="31"/>
      <c r="O481" s="31">
        <f>O480</f>
        <v>0</v>
      </c>
      <c r="P481" s="248"/>
      <c r="Q481" s="249"/>
      <c r="R481" s="31">
        <f>R480</f>
        <v>6784923</v>
      </c>
      <c r="S481" s="21">
        <v>6</v>
      </c>
    </row>
    <row r="482" spans="1:19" ht="49.5" customHeight="1">
      <c r="A482" s="193" t="s">
        <v>63</v>
      </c>
      <c r="B482" s="194"/>
      <c r="C482" s="195" t="s">
        <v>30</v>
      </c>
      <c r="D482" s="195"/>
      <c r="E482" s="195"/>
      <c r="F482" s="195"/>
      <c r="G482" s="195"/>
      <c r="H482" s="195"/>
      <c r="I482" s="195"/>
      <c r="J482" s="195"/>
      <c r="K482" s="195"/>
      <c r="L482" s="195"/>
      <c r="M482" s="195"/>
      <c r="N482" s="195"/>
      <c r="O482" s="195"/>
      <c r="P482" s="195"/>
      <c r="Q482" s="195"/>
      <c r="R482" s="195"/>
      <c r="S482" s="21">
        <v>1</v>
      </c>
    </row>
    <row r="483" spans="1:19" ht="57.75" customHeight="1">
      <c r="A483" s="117" t="s">
        <v>76</v>
      </c>
      <c r="B483" s="118"/>
      <c r="C483" s="106" t="s">
        <v>90</v>
      </c>
      <c r="D483" s="107"/>
      <c r="E483" s="107"/>
      <c r="F483" s="107"/>
      <c r="G483" s="107"/>
      <c r="H483" s="107"/>
      <c r="I483" s="107"/>
      <c r="J483" s="107"/>
      <c r="K483" s="108"/>
      <c r="L483" s="109" t="s">
        <v>4</v>
      </c>
      <c r="M483" s="110"/>
      <c r="N483" s="110"/>
      <c r="O483" s="110"/>
      <c r="P483" s="111"/>
      <c r="Q483" s="112">
        <v>3</v>
      </c>
      <c r="R483" s="113"/>
      <c r="S483" s="21">
        <v>2</v>
      </c>
    </row>
    <row r="484" spans="1:19" ht="57.75" customHeight="1">
      <c r="A484" s="133" t="s">
        <v>31</v>
      </c>
      <c r="B484" s="133" t="s">
        <v>52</v>
      </c>
      <c r="C484" s="16"/>
      <c r="D484" s="138" t="s">
        <v>5</v>
      </c>
      <c r="E484" s="139"/>
      <c r="F484" s="138" t="s">
        <v>6</v>
      </c>
      <c r="G484" s="139"/>
      <c r="H484" s="138" t="s">
        <v>7</v>
      </c>
      <c r="I484" s="140"/>
      <c r="J484" s="140"/>
      <c r="K484" s="139"/>
      <c r="L484" s="141" t="s">
        <v>8</v>
      </c>
      <c r="M484" s="142"/>
      <c r="N484" s="142"/>
      <c r="O484" s="142"/>
      <c r="P484" s="142"/>
      <c r="Q484" s="142"/>
      <c r="R484" s="143"/>
      <c r="S484" s="21">
        <v>2</v>
      </c>
    </row>
    <row r="485" spans="1:19" ht="57.75" customHeight="1">
      <c r="A485" s="134"/>
      <c r="B485" s="134"/>
      <c r="C485" s="16" t="s">
        <v>9</v>
      </c>
      <c r="D485" s="138">
        <v>2026</v>
      </c>
      <c r="E485" s="139"/>
      <c r="F485" s="138">
        <v>2031</v>
      </c>
      <c r="G485" s="139"/>
      <c r="H485" s="138">
        <v>2037</v>
      </c>
      <c r="I485" s="140"/>
      <c r="J485" s="140"/>
      <c r="K485" s="139"/>
      <c r="L485" s="144"/>
      <c r="M485" s="145"/>
      <c r="N485" s="145"/>
      <c r="O485" s="145"/>
      <c r="P485" s="145"/>
      <c r="Q485" s="145"/>
      <c r="R485" s="146"/>
      <c r="S485" s="21">
        <v>2</v>
      </c>
    </row>
    <row r="486" spans="1:19" ht="57.75" customHeight="1">
      <c r="A486" s="135"/>
      <c r="B486" s="135"/>
      <c r="C486" s="16" t="s">
        <v>10</v>
      </c>
      <c r="D486" s="173"/>
      <c r="E486" s="174"/>
      <c r="F486" s="175">
        <v>0.8</v>
      </c>
      <c r="G486" s="174"/>
      <c r="H486" s="175">
        <v>1</v>
      </c>
      <c r="I486" s="174"/>
      <c r="J486" s="174"/>
      <c r="K486" s="174"/>
      <c r="L486" s="147"/>
      <c r="M486" s="148"/>
      <c r="N486" s="148"/>
      <c r="O486" s="148"/>
      <c r="P486" s="148"/>
      <c r="Q486" s="148"/>
      <c r="R486" s="149"/>
      <c r="S486" s="21">
        <v>2</v>
      </c>
    </row>
    <row r="487" spans="1:19" ht="42" customHeight="1">
      <c r="A487" s="130" t="s">
        <v>1243</v>
      </c>
      <c r="B487" s="131"/>
      <c r="C487" s="87" t="s">
        <v>64</v>
      </c>
      <c r="D487" s="88"/>
      <c r="E487" s="88"/>
      <c r="F487" s="88"/>
      <c r="G487" s="88"/>
      <c r="H487" s="88"/>
      <c r="I487" s="88"/>
      <c r="J487" s="88"/>
      <c r="K487" s="88"/>
      <c r="L487" s="88"/>
      <c r="M487" s="88"/>
      <c r="N487" s="88"/>
      <c r="O487" s="88"/>
      <c r="P487" s="88"/>
      <c r="Q487" s="88"/>
      <c r="R487" s="89"/>
      <c r="S487" s="21">
        <v>3</v>
      </c>
    </row>
    <row r="488" spans="1:19" ht="42" customHeight="1">
      <c r="A488" s="152" t="s">
        <v>1244</v>
      </c>
      <c r="B488" s="152" t="s">
        <v>53</v>
      </c>
      <c r="C488" s="17"/>
      <c r="D488" s="17" t="s">
        <v>5</v>
      </c>
      <c r="E488" s="103" t="s">
        <v>6</v>
      </c>
      <c r="F488" s="105"/>
      <c r="G488" s="103" t="s">
        <v>6</v>
      </c>
      <c r="H488" s="104"/>
      <c r="I488" s="104"/>
      <c r="J488" s="105"/>
      <c r="K488" s="25" t="s">
        <v>11</v>
      </c>
      <c r="L488" s="157" t="s">
        <v>8</v>
      </c>
      <c r="M488" s="158"/>
      <c r="N488" s="158"/>
      <c r="O488" s="158"/>
      <c r="P488" s="158"/>
      <c r="Q488" s="158"/>
      <c r="R488" s="159"/>
      <c r="S488" s="21">
        <v>3</v>
      </c>
    </row>
    <row r="489" spans="1:19" ht="42" customHeight="1">
      <c r="A489" s="153"/>
      <c r="B489" s="153"/>
      <c r="C489" s="17" t="s">
        <v>9</v>
      </c>
      <c r="D489" s="17">
        <v>2026</v>
      </c>
      <c r="E489" s="103">
        <v>2029</v>
      </c>
      <c r="F489" s="105"/>
      <c r="G489" s="103">
        <v>2033</v>
      </c>
      <c r="H489" s="104"/>
      <c r="I489" s="104"/>
      <c r="J489" s="105"/>
      <c r="K489" s="25">
        <v>2037</v>
      </c>
      <c r="L489" s="160"/>
      <c r="M489" s="161"/>
      <c r="N489" s="161"/>
      <c r="O489" s="161"/>
      <c r="P489" s="161"/>
      <c r="Q489" s="161"/>
      <c r="R489" s="162"/>
      <c r="S489" s="21">
        <v>3</v>
      </c>
    </row>
    <row r="490" spans="1:19" ht="42" customHeight="1">
      <c r="A490" s="154"/>
      <c r="B490" s="154"/>
      <c r="C490" s="17" t="s">
        <v>10</v>
      </c>
      <c r="D490" s="22"/>
      <c r="E490" s="178">
        <v>0.6</v>
      </c>
      <c r="F490" s="179"/>
      <c r="G490" s="178">
        <v>0.8</v>
      </c>
      <c r="H490" s="180"/>
      <c r="I490" s="180"/>
      <c r="J490" s="179"/>
      <c r="K490" s="30">
        <v>1</v>
      </c>
      <c r="L490" s="163"/>
      <c r="M490" s="164"/>
      <c r="N490" s="164"/>
      <c r="O490" s="164"/>
      <c r="P490" s="164"/>
      <c r="Q490" s="164"/>
      <c r="R490" s="165"/>
      <c r="S490" s="21">
        <v>3</v>
      </c>
    </row>
    <row r="491" spans="1:19" ht="42" customHeight="1">
      <c r="A491" s="17" t="s">
        <v>12</v>
      </c>
      <c r="B491" s="87" t="s">
        <v>32</v>
      </c>
      <c r="C491" s="88"/>
      <c r="D491" s="88"/>
      <c r="E491" s="88"/>
      <c r="F491" s="88"/>
      <c r="G491" s="88"/>
      <c r="H491" s="88"/>
      <c r="I491" s="88"/>
      <c r="J491" s="88"/>
      <c r="K491" s="88"/>
      <c r="L491" s="88"/>
      <c r="M491" s="88"/>
      <c r="N491" s="88"/>
      <c r="O491" s="88"/>
      <c r="P491" s="88"/>
      <c r="Q491" s="88"/>
      <c r="R491" s="89"/>
      <c r="S491" s="21">
        <v>3</v>
      </c>
    </row>
    <row r="492" spans="1:19">
      <c r="A492" s="245" t="s">
        <v>33</v>
      </c>
      <c r="B492" s="75" t="s">
        <v>13</v>
      </c>
      <c r="C492" s="75" t="s">
        <v>14</v>
      </c>
      <c r="D492" s="75" t="s">
        <v>8</v>
      </c>
      <c r="E492" s="75" t="s">
        <v>15</v>
      </c>
      <c r="F492" s="75"/>
      <c r="G492" s="75" t="s">
        <v>16</v>
      </c>
      <c r="H492" s="75"/>
      <c r="I492" s="75"/>
      <c r="J492" s="75"/>
      <c r="K492" s="151" t="s">
        <v>17</v>
      </c>
      <c r="L492" s="101" t="s">
        <v>18</v>
      </c>
      <c r="M492" s="90" t="s">
        <v>19</v>
      </c>
      <c r="N492" s="91"/>
      <c r="O492" s="91"/>
      <c r="P492" s="91"/>
      <c r="Q492" s="91"/>
      <c r="R492" s="92"/>
      <c r="S492" s="21">
        <v>4</v>
      </c>
    </row>
    <row r="493" spans="1:19">
      <c r="A493" s="75"/>
      <c r="B493" s="75"/>
      <c r="C493" s="75"/>
      <c r="D493" s="75"/>
      <c r="E493" s="75"/>
      <c r="F493" s="75"/>
      <c r="G493" s="75"/>
      <c r="H493" s="93"/>
      <c r="I493" s="93"/>
      <c r="J493" s="75"/>
      <c r="K493" s="151"/>
      <c r="L493" s="101"/>
      <c r="M493" s="90" t="s">
        <v>20</v>
      </c>
      <c r="N493" s="92"/>
      <c r="O493" s="90" t="s">
        <v>21</v>
      </c>
      <c r="P493" s="91"/>
      <c r="Q493" s="92"/>
      <c r="R493" s="176" t="s">
        <v>22</v>
      </c>
      <c r="S493" s="21">
        <v>4</v>
      </c>
    </row>
    <row r="494" spans="1:19">
      <c r="A494" s="75"/>
      <c r="B494" s="75"/>
      <c r="C494" s="75"/>
      <c r="D494" s="75"/>
      <c r="E494" s="75"/>
      <c r="F494" s="75"/>
      <c r="G494" s="75"/>
      <c r="H494" s="75"/>
      <c r="I494" s="75"/>
      <c r="J494" s="75"/>
      <c r="K494" s="151"/>
      <c r="L494" s="101"/>
      <c r="M494" s="48" t="s">
        <v>23</v>
      </c>
      <c r="N494" s="48" t="s">
        <v>24</v>
      </c>
      <c r="O494" s="48" t="s">
        <v>23</v>
      </c>
      <c r="P494" s="90" t="s">
        <v>25</v>
      </c>
      <c r="Q494" s="92"/>
      <c r="R494" s="177"/>
      <c r="S494" s="21">
        <v>4</v>
      </c>
    </row>
    <row r="495" spans="1:19" ht="126">
      <c r="A495" s="75"/>
      <c r="B495" s="50" t="s">
        <v>757</v>
      </c>
      <c r="C495" s="47" t="s">
        <v>758</v>
      </c>
      <c r="D495" s="47" t="s">
        <v>759</v>
      </c>
      <c r="E495" s="75" t="s">
        <v>760</v>
      </c>
      <c r="F495" s="75"/>
      <c r="G495" s="75" t="s">
        <v>761</v>
      </c>
      <c r="H495" s="75"/>
      <c r="I495" s="75"/>
      <c r="J495" s="75"/>
      <c r="K495" s="41" t="s">
        <v>762</v>
      </c>
      <c r="L495" s="45">
        <v>1863500</v>
      </c>
      <c r="M495" s="45">
        <v>1863500</v>
      </c>
      <c r="N495" s="45"/>
      <c r="O495" s="45"/>
      <c r="P495" s="126"/>
      <c r="Q495" s="127"/>
      <c r="R495" s="45">
        <f>L495-M495-O495</f>
        <v>0</v>
      </c>
      <c r="S495" s="21">
        <v>4</v>
      </c>
    </row>
    <row r="496" spans="1:19" ht="54">
      <c r="A496" s="49" t="s">
        <v>763</v>
      </c>
      <c r="B496" s="50" t="s">
        <v>764</v>
      </c>
      <c r="C496" s="47" t="s">
        <v>765</v>
      </c>
      <c r="D496" s="47" t="s">
        <v>759</v>
      </c>
      <c r="E496" s="75" t="s">
        <v>760</v>
      </c>
      <c r="F496" s="75"/>
      <c r="G496" s="75" t="s">
        <v>761</v>
      </c>
      <c r="H496" s="75"/>
      <c r="I496" s="75"/>
      <c r="J496" s="75"/>
      <c r="K496" s="41" t="s">
        <v>762</v>
      </c>
      <c r="L496" s="45">
        <v>375000</v>
      </c>
      <c r="M496" s="45">
        <v>375000</v>
      </c>
      <c r="N496" s="45"/>
      <c r="O496" s="45"/>
      <c r="P496" s="126"/>
      <c r="Q496" s="127"/>
      <c r="R496" s="45">
        <f t="shared" ref="R496:R500" si="14">L496-M496-O496</f>
        <v>0</v>
      </c>
      <c r="S496" s="21">
        <v>4</v>
      </c>
    </row>
    <row r="497" spans="1:26" ht="54">
      <c r="A497" s="49" t="s">
        <v>766</v>
      </c>
      <c r="B497" s="47" t="s">
        <v>767</v>
      </c>
      <c r="C497" s="47" t="s">
        <v>768</v>
      </c>
      <c r="D497" s="47" t="s">
        <v>759</v>
      </c>
      <c r="E497" s="75" t="s">
        <v>760</v>
      </c>
      <c r="F497" s="75"/>
      <c r="G497" s="75" t="s">
        <v>761</v>
      </c>
      <c r="H497" s="75"/>
      <c r="I497" s="75"/>
      <c r="J497" s="75"/>
      <c r="K497" s="41" t="s">
        <v>762</v>
      </c>
      <c r="L497" s="45">
        <v>174000</v>
      </c>
      <c r="M497" s="45">
        <v>174000</v>
      </c>
      <c r="N497" s="45"/>
      <c r="O497" s="45"/>
      <c r="P497" s="126"/>
      <c r="Q497" s="127"/>
      <c r="R497" s="45">
        <f t="shared" si="14"/>
        <v>0</v>
      </c>
      <c r="S497" s="21">
        <v>4</v>
      </c>
    </row>
    <row r="498" spans="1:26" ht="36">
      <c r="A498" s="49" t="s">
        <v>769</v>
      </c>
      <c r="B498" s="47" t="s">
        <v>770</v>
      </c>
      <c r="C498" s="47" t="s">
        <v>771</v>
      </c>
      <c r="D498" s="47" t="s">
        <v>759</v>
      </c>
      <c r="E498" s="93" t="s">
        <v>772</v>
      </c>
      <c r="F498" s="93"/>
      <c r="G498" s="75" t="s">
        <v>761</v>
      </c>
      <c r="H498" s="75"/>
      <c r="I498" s="75"/>
      <c r="J498" s="75"/>
      <c r="K498" s="41" t="s">
        <v>762</v>
      </c>
      <c r="L498" s="45">
        <v>669900</v>
      </c>
      <c r="M498" s="45">
        <v>669900</v>
      </c>
      <c r="N498" s="45"/>
      <c r="O498" s="45"/>
      <c r="P498" s="126"/>
      <c r="Q498" s="127"/>
      <c r="R498" s="45">
        <f t="shared" si="14"/>
        <v>0</v>
      </c>
      <c r="S498" s="21">
        <v>4</v>
      </c>
    </row>
    <row r="499" spans="1:26" ht="54">
      <c r="A499" s="49" t="s">
        <v>773</v>
      </c>
      <c r="B499" s="49" t="s">
        <v>774</v>
      </c>
      <c r="C499" s="47"/>
      <c r="D499" s="47"/>
      <c r="E499" s="93" t="s">
        <v>761</v>
      </c>
      <c r="F499" s="93"/>
      <c r="G499" s="75"/>
      <c r="H499" s="75"/>
      <c r="I499" s="75"/>
      <c r="J499" s="75"/>
      <c r="K499" s="41">
        <v>2026</v>
      </c>
      <c r="L499" s="45">
        <v>350000</v>
      </c>
      <c r="M499" s="45"/>
      <c r="N499" s="45"/>
      <c r="O499" s="45"/>
      <c r="P499" s="126"/>
      <c r="Q499" s="127"/>
      <c r="R499" s="45">
        <f t="shared" si="14"/>
        <v>350000</v>
      </c>
      <c r="S499" s="21">
        <v>4</v>
      </c>
    </row>
    <row r="500" spans="1:26" ht="54">
      <c r="A500" s="49" t="s">
        <v>775</v>
      </c>
      <c r="B500" s="49" t="s">
        <v>776</v>
      </c>
      <c r="C500" s="47"/>
      <c r="D500" s="47"/>
      <c r="E500" s="93" t="s">
        <v>761</v>
      </c>
      <c r="F500" s="93"/>
      <c r="G500" s="75"/>
      <c r="H500" s="75"/>
      <c r="I500" s="75"/>
      <c r="J500" s="75"/>
      <c r="K500" s="41">
        <v>2028</v>
      </c>
      <c r="L500" s="45">
        <v>350000</v>
      </c>
      <c r="M500" s="45"/>
      <c r="N500" s="45"/>
      <c r="O500" s="45"/>
      <c r="P500" s="126"/>
      <c r="Q500" s="127"/>
      <c r="R500" s="45">
        <f t="shared" si="14"/>
        <v>350000</v>
      </c>
      <c r="S500" s="21">
        <v>4</v>
      </c>
    </row>
    <row r="501" spans="1:26" ht="33.75" customHeight="1">
      <c r="A501" s="32"/>
      <c r="B501" s="32"/>
      <c r="C501" s="32"/>
      <c r="D501" s="32"/>
      <c r="E501" s="114"/>
      <c r="F501" s="115"/>
      <c r="G501" s="114"/>
      <c r="H501" s="116"/>
      <c r="I501" s="116"/>
      <c r="J501" s="115"/>
      <c r="K501" s="33"/>
      <c r="L501" s="34">
        <f>SUM(L495:L500)</f>
        <v>3782400</v>
      </c>
      <c r="M501" s="34">
        <f>SUM(M495:M500)</f>
        <v>3082400</v>
      </c>
      <c r="N501" s="34"/>
      <c r="O501" s="34">
        <f>SUM(O495:O500)</f>
        <v>0</v>
      </c>
      <c r="P501" s="171"/>
      <c r="Q501" s="172"/>
      <c r="R501" s="34">
        <f>SUM(R495:R500)</f>
        <v>700000</v>
      </c>
      <c r="S501" s="21">
        <v>5</v>
      </c>
      <c r="T501" s="2"/>
      <c r="U501" s="2"/>
      <c r="V501" s="2"/>
      <c r="W501" s="2"/>
      <c r="X501" s="2"/>
      <c r="Y501" s="2"/>
      <c r="Z501" s="2"/>
    </row>
    <row r="502" spans="1:26" ht="42" customHeight="1">
      <c r="A502" s="130" t="s">
        <v>1245</v>
      </c>
      <c r="B502" s="131"/>
      <c r="C502" s="87" t="s">
        <v>91</v>
      </c>
      <c r="D502" s="88"/>
      <c r="E502" s="88"/>
      <c r="F502" s="88"/>
      <c r="G502" s="88"/>
      <c r="H502" s="88"/>
      <c r="I502" s="88"/>
      <c r="J502" s="88"/>
      <c r="K502" s="88"/>
      <c r="L502" s="88"/>
      <c r="M502" s="88"/>
      <c r="N502" s="88"/>
      <c r="O502" s="88"/>
      <c r="P502" s="88"/>
      <c r="Q502" s="88"/>
      <c r="R502" s="89"/>
      <c r="S502" s="21">
        <v>3</v>
      </c>
    </row>
    <row r="503" spans="1:26" ht="42" customHeight="1">
      <c r="A503" s="152" t="s">
        <v>1246</v>
      </c>
      <c r="B503" s="152" t="s">
        <v>34</v>
      </c>
      <c r="C503" s="17"/>
      <c r="D503" s="17" t="s">
        <v>5</v>
      </c>
      <c r="E503" s="103" t="s">
        <v>6</v>
      </c>
      <c r="F503" s="105"/>
      <c r="G503" s="103" t="s">
        <v>6</v>
      </c>
      <c r="H503" s="104"/>
      <c r="I503" s="104"/>
      <c r="J503" s="105"/>
      <c r="K503" s="25" t="s">
        <v>11</v>
      </c>
      <c r="L503" s="157" t="s">
        <v>8</v>
      </c>
      <c r="M503" s="158"/>
      <c r="N503" s="158"/>
      <c r="O503" s="158"/>
      <c r="P503" s="158"/>
      <c r="Q503" s="158"/>
      <c r="R503" s="159"/>
      <c r="S503" s="21">
        <v>3</v>
      </c>
    </row>
    <row r="504" spans="1:26" ht="42" customHeight="1">
      <c r="A504" s="153"/>
      <c r="B504" s="153"/>
      <c r="C504" s="17" t="s">
        <v>9</v>
      </c>
      <c r="D504" s="17">
        <v>2026</v>
      </c>
      <c r="E504" s="103">
        <v>2029</v>
      </c>
      <c r="F504" s="105"/>
      <c r="G504" s="103">
        <v>2033</v>
      </c>
      <c r="H504" s="104"/>
      <c r="I504" s="104"/>
      <c r="J504" s="105"/>
      <c r="K504" s="25">
        <v>2037</v>
      </c>
      <c r="L504" s="160"/>
      <c r="M504" s="161"/>
      <c r="N504" s="161"/>
      <c r="O504" s="161"/>
      <c r="P504" s="161"/>
      <c r="Q504" s="161"/>
      <c r="R504" s="162"/>
      <c r="S504" s="21">
        <v>3</v>
      </c>
    </row>
    <row r="505" spans="1:26" ht="42" customHeight="1">
      <c r="A505" s="154"/>
      <c r="B505" s="154"/>
      <c r="C505" s="17" t="s">
        <v>10</v>
      </c>
      <c r="D505" s="22"/>
      <c r="E505" s="169">
        <v>0.6</v>
      </c>
      <c r="F505" s="170"/>
      <c r="G505" s="169">
        <v>0.8</v>
      </c>
      <c r="H505" s="170"/>
      <c r="I505" s="170"/>
      <c r="J505" s="170"/>
      <c r="K505" s="30">
        <v>1</v>
      </c>
      <c r="L505" s="163"/>
      <c r="M505" s="164"/>
      <c r="N505" s="164"/>
      <c r="O505" s="164"/>
      <c r="P505" s="164"/>
      <c r="Q505" s="164"/>
      <c r="R505" s="165"/>
      <c r="S505" s="21">
        <v>3</v>
      </c>
    </row>
    <row r="506" spans="1:26" ht="42" customHeight="1">
      <c r="A506" s="17" t="s">
        <v>12</v>
      </c>
      <c r="B506" s="168" t="s">
        <v>35</v>
      </c>
      <c r="C506" s="167"/>
      <c r="D506" s="167"/>
      <c r="E506" s="167"/>
      <c r="F506" s="167"/>
      <c r="G506" s="167"/>
      <c r="H506" s="167"/>
      <c r="I506" s="167"/>
      <c r="J506" s="167"/>
      <c r="K506" s="167"/>
      <c r="L506" s="167"/>
      <c r="M506" s="167"/>
      <c r="N506" s="167"/>
      <c r="O506" s="167"/>
      <c r="P506" s="167"/>
      <c r="Q506" s="167"/>
      <c r="R506" s="167"/>
      <c r="S506" s="21">
        <v>3</v>
      </c>
    </row>
    <row r="507" spans="1:26">
      <c r="A507" s="245" t="s">
        <v>62</v>
      </c>
      <c r="B507" s="75" t="s">
        <v>13</v>
      </c>
      <c r="C507" s="75" t="s">
        <v>14</v>
      </c>
      <c r="D507" s="75" t="s">
        <v>8</v>
      </c>
      <c r="E507" s="75" t="s">
        <v>15</v>
      </c>
      <c r="F507" s="75"/>
      <c r="G507" s="75" t="s">
        <v>16</v>
      </c>
      <c r="H507" s="75"/>
      <c r="I507" s="75"/>
      <c r="J507" s="75"/>
      <c r="K507" s="151" t="s">
        <v>17</v>
      </c>
      <c r="L507" s="101" t="s">
        <v>18</v>
      </c>
      <c r="M507" s="102" t="s">
        <v>19</v>
      </c>
      <c r="N507" s="102"/>
      <c r="O507" s="102"/>
      <c r="P507" s="102"/>
      <c r="Q507" s="102"/>
      <c r="R507" s="102"/>
      <c r="S507" s="21">
        <v>4</v>
      </c>
    </row>
    <row r="508" spans="1:26">
      <c r="A508" s="75"/>
      <c r="B508" s="75"/>
      <c r="C508" s="75"/>
      <c r="D508" s="75"/>
      <c r="E508" s="75"/>
      <c r="F508" s="75"/>
      <c r="G508" s="75"/>
      <c r="H508" s="93"/>
      <c r="I508" s="93"/>
      <c r="J508" s="75"/>
      <c r="K508" s="151"/>
      <c r="L508" s="101"/>
      <c r="M508" s="102" t="s">
        <v>20</v>
      </c>
      <c r="N508" s="102"/>
      <c r="O508" s="102" t="s">
        <v>21</v>
      </c>
      <c r="P508" s="102"/>
      <c r="Q508" s="102"/>
      <c r="R508" s="102" t="s">
        <v>22</v>
      </c>
      <c r="S508" s="21">
        <v>4</v>
      </c>
    </row>
    <row r="509" spans="1:26">
      <c r="A509" s="75"/>
      <c r="B509" s="75"/>
      <c r="C509" s="75"/>
      <c r="D509" s="75"/>
      <c r="E509" s="75"/>
      <c r="F509" s="75"/>
      <c r="G509" s="75"/>
      <c r="H509" s="75"/>
      <c r="I509" s="75"/>
      <c r="J509" s="75"/>
      <c r="K509" s="151"/>
      <c r="L509" s="101"/>
      <c r="M509" s="48" t="s">
        <v>23</v>
      </c>
      <c r="N509" s="48" t="s">
        <v>24</v>
      </c>
      <c r="O509" s="48" t="s">
        <v>23</v>
      </c>
      <c r="P509" s="102" t="s">
        <v>25</v>
      </c>
      <c r="Q509" s="102"/>
      <c r="R509" s="102"/>
      <c r="S509" s="21">
        <v>4</v>
      </c>
    </row>
    <row r="510" spans="1:26" ht="90">
      <c r="A510" s="75"/>
      <c r="B510" s="54" t="s">
        <v>777</v>
      </c>
      <c r="C510" s="47" t="s">
        <v>778</v>
      </c>
      <c r="D510" s="47" t="s">
        <v>759</v>
      </c>
      <c r="E510" s="75" t="s">
        <v>760</v>
      </c>
      <c r="F510" s="75"/>
      <c r="G510" s="75"/>
      <c r="H510" s="75"/>
      <c r="I510" s="75"/>
      <c r="J510" s="75"/>
      <c r="K510" s="41" t="s">
        <v>762</v>
      </c>
      <c r="L510" s="45">
        <v>6000</v>
      </c>
      <c r="M510" s="45">
        <v>6000</v>
      </c>
      <c r="N510" s="45"/>
      <c r="O510" s="45"/>
      <c r="P510" s="101"/>
      <c r="Q510" s="101"/>
      <c r="R510" s="45">
        <f>L510-M510-O510</f>
        <v>0</v>
      </c>
      <c r="S510" s="21">
        <v>4</v>
      </c>
    </row>
    <row r="511" spans="1:26" ht="180">
      <c r="A511" s="47" t="s">
        <v>779</v>
      </c>
      <c r="B511" s="47" t="s">
        <v>785</v>
      </c>
      <c r="C511" s="47" t="s">
        <v>780</v>
      </c>
      <c r="D511" s="47" t="s">
        <v>759</v>
      </c>
      <c r="E511" s="75" t="s">
        <v>760</v>
      </c>
      <c r="F511" s="75"/>
      <c r="G511" s="75" t="s">
        <v>761</v>
      </c>
      <c r="H511" s="75"/>
      <c r="I511" s="75"/>
      <c r="J511" s="75"/>
      <c r="K511" s="41" t="s">
        <v>762</v>
      </c>
      <c r="L511" s="45">
        <v>179000</v>
      </c>
      <c r="M511" s="45">
        <v>179000</v>
      </c>
      <c r="N511" s="45"/>
      <c r="O511" s="45"/>
      <c r="P511" s="101"/>
      <c r="Q511" s="101"/>
      <c r="R511" s="45">
        <f t="shared" ref="R511:R512" si="15">L511-M511-O511</f>
        <v>0</v>
      </c>
      <c r="S511" s="21">
        <v>4</v>
      </c>
    </row>
    <row r="512" spans="1:26" ht="104.25" customHeight="1">
      <c r="A512" s="47" t="s">
        <v>781</v>
      </c>
      <c r="B512" s="47" t="s">
        <v>782</v>
      </c>
      <c r="C512" s="47" t="s">
        <v>783</v>
      </c>
      <c r="D512" s="47" t="s">
        <v>759</v>
      </c>
      <c r="E512" s="93" t="s">
        <v>784</v>
      </c>
      <c r="F512" s="93"/>
      <c r="G512" s="75"/>
      <c r="H512" s="75"/>
      <c r="I512" s="75"/>
      <c r="J512" s="75"/>
      <c r="K512" s="63" t="s">
        <v>762</v>
      </c>
      <c r="L512" s="45">
        <v>469000</v>
      </c>
      <c r="M512" s="45">
        <v>469000</v>
      </c>
      <c r="N512" s="48"/>
      <c r="O512" s="64"/>
      <c r="P512" s="102"/>
      <c r="Q512" s="102"/>
      <c r="R512" s="45">
        <f t="shared" si="15"/>
        <v>0</v>
      </c>
      <c r="S512" s="21">
        <v>4</v>
      </c>
    </row>
    <row r="513" spans="1:26" ht="33.75" customHeight="1">
      <c r="A513" s="32"/>
      <c r="B513" s="32"/>
      <c r="C513" s="32"/>
      <c r="D513" s="32"/>
      <c r="E513" s="114"/>
      <c r="F513" s="115"/>
      <c r="G513" s="114"/>
      <c r="H513" s="116"/>
      <c r="I513" s="116"/>
      <c r="J513" s="115"/>
      <c r="K513" s="33"/>
      <c r="L513" s="34">
        <f>SUM(L510:L512)</f>
        <v>654000</v>
      </c>
      <c r="M513" s="34">
        <f>SUM(M510:M512)</f>
        <v>654000</v>
      </c>
      <c r="N513" s="34"/>
      <c r="O513" s="34">
        <f>SUM(O510:O512)</f>
        <v>0</v>
      </c>
      <c r="P513" s="171"/>
      <c r="Q513" s="172"/>
      <c r="R513" s="34">
        <f>SUM(R510:R512)</f>
        <v>0</v>
      </c>
      <c r="S513" s="21">
        <v>5</v>
      </c>
      <c r="T513" s="2"/>
      <c r="U513" s="2"/>
      <c r="V513" s="2"/>
      <c r="W513" s="2"/>
      <c r="X513" s="2"/>
      <c r="Y513" s="2"/>
      <c r="Z513" s="2"/>
    </row>
    <row r="514" spans="1:26" s="73" customFormat="1" ht="45.75" customHeight="1">
      <c r="A514" s="68"/>
      <c r="B514" s="68"/>
      <c r="C514" s="68"/>
      <c r="D514" s="68"/>
      <c r="E514" s="77"/>
      <c r="F514" s="78"/>
      <c r="G514" s="77"/>
      <c r="H514" s="79"/>
      <c r="I514" s="79"/>
      <c r="J514" s="78"/>
      <c r="K514" s="69"/>
      <c r="L514" s="70">
        <f>L513+L501</f>
        <v>4436400</v>
      </c>
      <c r="M514" s="70">
        <f>M513+M501</f>
        <v>3736400</v>
      </c>
      <c r="N514" s="70"/>
      <c r="O514" s="70">
        <f>O513+O501</f>
        <v>0</v>
      </c>
      <c r="P514" s="128"/>
      <c r="Q514" s="129"/>
      <c r="R514" s="70">
        <f>R513+R501</f>
        <v>700000</v>
      </c>
      <c r="S514" s="71">
        <v>7</v>
      </c>
      <c r="T514" s="72"/>
      <c r="U514" s="72"/>
      <c r="V514" s="72"/>
      <c r="W514" s="72"/>
      <c r="X514" s="72"/>
      <c r="Y514" s="72"/>
      <c r="Z514" s="72"/>
    </row>
    <row r="515" spans="1:26" ht="57.75" customHeight="1">
      <c r="A515" s="117" t="s">
        <v>1214</v>
      </c>
      <c r="B515" s="118"/>
      <c r="C515" s="106" t="s">
        <v>92</v>
      </c>
      <c r="D515" s="107"/>
      <c r="E515" s="107"/>
      <c r="F515" s="107"/>
      <c r="G515" s="107"/>
      <c r="H515" s="107"/>
      <c r="I515" s="107"/>
      <c r="J515" s="107"/>
      <c r="K515" s="108"/>
      <c r="L515" s="109" t="s">
        <v>4</v>
      </c>
      <c r="M515" s="110"/>
      <c r="N515" s="110"/>
      <c r="O515" s="110"/>
      <c r="P515" s="111"/>
      <c r="Q515" s="112" t="s">
        <v>100</v>
      </c>
      <c r="R515" s="113"/>
      <c r="S515" s="21">
        <v>2</v>
      </c>
    </row>
    <row r="516" spans="1:26" ht="57.75" customHeight="1">
      <c r="A516" s="133" t="s">
        <v>1209</v>
      </c>
      <c r="B516" s="133" t="s">
        <v>54</v>
      </c>
      <c r="C516" s="16"/>
      <c r="D516" s="138" t="s">
        <v>5</v>
      </c>
      <c r="E516" s="139"/>
      <c r="F516" s="138" t="s">
        <v>6</v>
      </c>
      <c r="G516" s="139"/>
      <c r="H516" s="138" t="s">
        <v>7</v>
      </c>
      <c r="I516" s="140"/>
      <c r="J516" s="140"/>
      <c r="K516" s="139"/>
      <c r="L516" s="141" t="s">
        <v>8</v>
      </c>
      <c r="M516" s="142"/>
      <c r="N516" s="142"/>
      <c r="O516" s="142"/>
      <c r="P516" s="142"/>
      <c r="Q516" s="142"/>
      <c r="R516" s="143"/>
      <c r="S516" s="21">
        <v>2</v>
      </c>
    </row>
    <row r="517" spans="1:26" ht="57.75" customHeight="1">
      <c r="A517" s="134"/>
      <c r="B517" s="134"/>
      <c r="C517" s="16" t="s">
        <v>9</v>
      </c>
      <c r="D517" s="138">
        <v>2026</v>
      </c>
      <c r="E517" s="139"/>
      <c r="F517" s="138">
        <v>2031</v>
      </c>
      <c r="G517" s="139"/>
      <c r="H517" s="138">
        <v>2037</v>
      </c>
      <c r="I517" s="140"/>
      <c r="J517" s="140"/>
      <c r="K517" s="139"/>
      <c r="L517" s="144"/>
      <c r="M517" s="145"/>
      <c r="N517" s="145"/>
      <c r="O517" s="145"/>
      <c r="P517" s="145"/>
      <c r="Q517" s="145"/>
      <c r="R517" s="146"/>
      <c r="S517" s="21">
        <v>2</v>
      </c>
    </row>
    <row r="518" spans="1:26" ht="57.75" customHeight="1">
      <c r="A518" s="135"/>
      <c r="B518" s="135"/>
      <c r="C518" s="16" t="s">
        <v>10</v>
      </c>
      <c r="D518" s="155"/>
      <c r="E518" s="156"/>
      <c r="F518" s="138">
        <v>0.8</v>
      </c>
      <c r="G518" s="139"/>
      <c r="H518" s="138">
        <v>1</v>
      </c>
      <c r="I518" s="140"/>
      <c r="J518" s="140"/>
      <c r="K518" s="139"/>
      <c r="L518" s="147"/>
      <c r="M518" s="148"/>
      <c r="N518" s="148"/>
      <c r="O518" s="148"/>
      <c r="P518" s="148"/>
      <c r="Q518" s="148"/>
      <c r="R518" s="149"/>
      <c r="S518" s="21">
        <v>2</v>
      </c>
    </row>
    <row r="519" spans="1:26" ht="42" customHeight="1">
      <c r="A519" s="130" t="s">
        <v>1247</v>
      </c>
      <c r="B519" s="131"/>
      <c r="C519" s="87" t="s">
        <v>65</v>
      </c>
      <c r="D519" s="88"/>
      <c r="E519" s="88"/>
      <c r="F519" s="88"/>
      <c r="G519" s="88"/>
      <c r="H519" s="88"/>
      <c r="I519" s="88"/>
      <c r="J519" s="88"/>
      <c r="K519" s="88"/>
      <c r="L519" s="88"/>
      <c r="M519" s="88"/>
      <c r="N519" s="88"/>
      <c r="O519" s="88"/>
      <c r="P519" s="88"/>
      <c r="Q519" s="88"/>
      <c r="R519" s="89"/>
      <c r="S519" s="21">
        <v>3</v>
      </c>
    </row>
    <row r="520" spans="1:26" ht="42" customHeight="1">
      <c r="A520" s="152" t="s">
        <v>1248</v>
      </c>
      <c r="B520" s="152" t="s">
        <v>55</v>
      </c>
      <c r="C520" s="17"/>
      <c r="D520" s="17" t="s">
        <v>5</v>
      </c>
      <c r="E520" s="103" t="s">
        <v>6</v>
      </c>
      <c r="F520" s="105"/>
      <c r="G520" s="103" t="s">
        <v>6</v>
      </c>
      <c r="H520" s="104"/>
      <c r="I520" s="104"/>
      <c r="J520" s="105"/>
      <c r="K520" s="25" t="s">
        <v>11</v>
      </c>
      <c r="L520" s="157" t="s">
        <v>8</v>
      </c>
      <c r="M520" s="158"/>
      <c r="N520" s="158"/>
      <c r="O520" s="158"/>
      <c r="P520" s="158"/>
      <c r="Q520" s="158"/>
      <c r="R520" s="159"/>
      <c r="S520" s="21">
        <v>3</v>
      </c>
    </row>
    <row r="521" spans="1:26" ht="42" customHeight="1">
      <c r="A521" s="153"/>
      <c r="B521" s="153"/>
      <c r="C521" s="17" t="s">
        <v>9</v>
      </c>
      <c r="D521" s="17">
        <v>2026</v>
      </c>
      <c r="E521" s="103">
        <v>2029</v>
      </c>
      <c r="F521" s="105"/>
      <c r="G521" s="103">
        <v>2033</v>
      </c>
      <c r="H521" s="104"/>
      <c r="I521" s="104"/>
      <c r="J521" s="105"/>
      <c r="K521" s="25">
        <v>2037</v>
      </c>
      <c r="L521" s="160"/>
      <c r="M521" s="161"/>
      <c r="N521" s="161"/>
      <c r="O521" s="161"/>
      <c r="P521" s="161"/>
      <c r="Q521" s="161"/>
      <c r="R521" s="162"/>
      <c r="S521" s="21">
        <v>3</v>
      </c>
    </row>
    <row r="522" spans="1:26" ht="42" customHeight="1">
      <c r="A522" s="154"/>
      <c r="B522" s="154"/>
      <c r="C522" s="17" t="s">
        <v>10</v>
      </c>
      <c r="D522" s="17"/>
      <c r="E522" s="103">
        <v>0.6</v>
      </c>
      <c r="F522" s="105"/>
      <c r="G522" s="103">
        <v>0.8</v>
      </c>
      <c r="H522" s="104"/>
      <c r="I522" s="104"/>
      <c r="J522" s="105"/>
      <c r="K522" s="30">
        <v>1</v>
      </c>
      <c r="L522" s="163"/>
      <c r="M522" s="164"/>
      <c r="N522" s="164"/>
      <c r="O522" s="164"/>
      <c r="P522" s="164"/>
      <c r="Q522" s="164"/>
      <c r="R522" s="165"/>
      <c r="S522" s="21">
        <v>3</v>
      </c>
    </row>
    <row r="523" spans="1:26" ht="42" customHeight="1">
      <c r="A523" s="17" t="s">
        <v>12</v>
      </c>
      <c r="B523" s="87" t="s">
        <v>35</v>
      </c>
      <c r="C523" s="88"/>
      <c r="D523" s="88"/>
      <c r="E523" s="88"/>
      <c r="F523" s="88"/>
      <c r="G523" s="88"/>
      <c r="H523" s="88"/>
      <c r="I523" s="88"/>
      <c r="J523" s="88"/>
      <c r="K523" s="88"/>
      <c r="L523" s="88"/>
      <c r="M523" s="88"/>
      <c r="N523" s="88"/>
      <c r="O523" s="88"/>
      <c r="P523" s="88"/>
      <c r="Q523" s="88"/>
      <c r="R523" s="89"/>
      <c r="S523" s="21">
        <v>3</v>
      </c>
    </row>
    <row r="524" spans="1:26">
      <c r="A524" s="245" t="s">
        <v>36</v>
      </c>
      <c r="B524" s="245" t="s">
        <v>13</v>
      </c>
      <c r="C524" s="245" t="s">
        <v>14</v>
      </c>
      <c r="D524" s="245" t="s">
        <v>8</v>
      </c>
      <c r="E524" s="245" t="s">
        <v>15</v>
      </c>
      <c r="F524" s="75"/>
      <c r="G524" s="245" t="s">
        <v>16</v>
      </c>
      <c r="H524" s="75"/>
      <c r="I524" s="75"/>
      <c r="J524" s="75"/>
      <c r="K524" s="250" t="s">
        <v>17</v>
      </c>
      <c r="L524" s="120" t="s">
        <v>18</v>
      </c>
      <c r="M524" s="120" t="s">
        <v>19</v>
      </c>
      <c r="N524" s="102"/>
      <c r="O524" s="102"/>
      <c r="P524" s="102"/>
      <c r="Q524" s="102"/>
      <c r="R524" s="102"/>
      <c r="S524" s="21">
        <v>4</v>
      </c>
    </row>
    <row r="525" spans="1:26">
      <c r="A525" s="75"/>
      <c r="B525" s="75"/>
      <c r="C525" s="75"/>
      <c r="D525" s="75"/>
      <c r="E525" s="75"/>
      <c r="F525" s="75"/>
      <c r="G525" s="75"/>
      <c r="H525" s="93"/>
      <c r="I525" s="93"/>
      <c r="J525" s="75"/>
      <c r="K525" s="151"/>
      <c r="L525" s="120"/>
      <c r="M525" s="120" t="s">
        <v>20</v>
      </c>
      <c r="N525" s="102"/>
      <c r="O525" s="120" t="s">
        <v>21</v>
      </c>
      <c r="P525" s="102"/>
      <c r="Q525" s="102"/>
      <c r="R525" s="120" t="s">
        <v>22</v>
      </c>
      <c r="S525" s="21">
        <v>4</v>
      </c>
    </row>
    <row r="526" spans="1:26">
      <c r="A526" s="75"/>
      <c r="B526" s="75"/>
      <c r="C526" s="75"/>
      <c r="D526" s="75"/>
      <c r="E526" s="75"/>
      <c r="F526" s="75"/>
      <c r="G526" s="75"/>
      <c r="H526" s="75"/>
      <c r="I526" s="75"/>
      <c r="J526" s="75"/>
      <c r="K526" s="151"/>
      <c r="L526" s="120"/>
      <c r="M526" s="65" t="s">
        <v>23</v>
      </c>
      <c r="N526" s="65" t="s">
        <v>24</v>
      </c>
      <c r="O526" s="65" t="s">
        <v>23</v>
      </c>
      <c r="P526" s="120" t="s">
        <v>25</v>
      </c>
      <c r="Q526" s="102"/>
      <c r="R526" s="102"/>
      <c r="S526" s="21">
        <v>4</v>
      </c>
    </row>
    <row r="527" spans="1:26" ht="54">
      <c r="A527" s="75"/>
      <c r="B527" s="49" t="s">
        <v>786</v>
      </c>
      <c r="C527" s="47" t="s">
        <v>787</v>
      </c>
      <c r="D527" s="49" t="s">
        <v>759</v>
      </c>
      <c r="E527" s="75" t="s">
        <v>760</v>
      </c>
      <c r="F527" s="75"/>
      <c r="G527" s="75" t="s">
        <v>761</v>
      </c>
      <c r="H527" s="75"/>
      <c r="I527" s="75"/>
      <c r="J527" s="75"/>
      <c r="K527" s="41" t="s">
        <v>762</v>
      </c>
      <c r="L527" s="45">
        <v>1792500</v>
      </c>
      <c r="M527" s="65">
        <v>1792500</v>
      </c>
      <c r="N527" s="65"/>
      <c r="O527" s="65"/>
      <c r="P527" s="120"/>
      <c r="Q527" s="102"/>
      <c r="R527" s="65">
        <f>L527-M527-O527</f>
        <v>0</v>
      </c>
      <c r="S527" s="21">
        <v>4</v>
      </c>
    </row>
    <row r="528" spans="1:26" ht="108">
      <c r="A528" s="47" t="s">
        <v>788</v>
      </c>
      <c r="B528" s="49" t="s">
        <v>789</v>
      </c>
      <c r="C528" s="47" t="s">
        <v>790</v>
      </c>
      <c r="D528" s="49" t="s">
        <v>759</v>
      </c>
      <c r="E528" s="75" t="s">
        <v>760</v>
      </c>
      <c r="F528" s="75"/>
      <c r="G528" s="75" t="s">
        <v>761</v>
      </c>
      <c r="H528" s="75"/>
      <c r="I528" s="75"/>
      <c r="J528" s="75"/>
      <c r="K528" s="41" t="s">
        <v>762</v>
      </c>
      <c r="L528" s="45">
        <v>86500</v>
      </c>
      <c r="M528" s="65">
        <v>86500</v>
      </c>
      <c r="N528" s="65"/>
      <c r="O528" s="65"/>
      <c r="P528" s="120"/>
      <c r="Q528" s="102"/>
      <c r="R528" s="65">
        <f t="shared" ref="R528" si="16">L528-M528-O528</f>
        <v>0</v>
      </c>
      <c r="S528" s="21">
        <v>4</v>
      </c>
    </row>
    <row r="529" spans="1:26" ht="270">
      <c r="A529" s="47" t="s">
        <v>791</v>
      </c>
      <c r="B529" s="49" t="s">
        <v>792</v>
      </c>
      <c r="C529" s="47" t="s">
        <v>793</v>
      </c>
      <c r="D529" s="49" t="s">
        <v>759</v>
      </c>
      <c r="E529" s="75" t="s">
        <v>760</v>
      </c>
      <c r="F529" s="75"/>
      <c r="G529" s="75" t="s">
        <v>794</v>
      </c>
      <c r="H529" s="75"/>
      <c r="I529" s="75"/>
      <c r="J529" s="75"/>
      <c r="K529" s="41" t="s">
        <v>762</v>
      </c>
      <c r="L529" s="45">
        <v>109000</v>
      </c>
      <c r="M529" s="65">
        <v>109000</v>
      </c>
      <c r="N529" s="65"/>
      <c r="O529" s="65"/>
      <c r="P529" s="120"/>
      <c r="Q529" s="102"/>
      <c r="R529" s="65">
        <f>L529-M529-O529</f>
        <v>0</v>
      </c>
      <c r="S529" s="21">
        <v>4</v>
      </c>
    </row>
    <row r="530" spans="1:26" ht="75.75" customHeight="1">
      <c r="A530" s="75" t="s">
        <v>795</v>
      </c>
      <c r="B530" s="245" t="s">
        <v>796</v>
      </c>
      <c r="C530" s="47" t="s">
        <v>797</v>
      </c>
      <c r="D530" s="49" t="s">
        <v>759</v>
      </c>
      <c r="E530" s="75" t="s">
        <v>760</v>
      </c>
      <c r="F530" s="75"/>
      <c r="G530" s="75" t="s">
        <v>798</v>
      </c>
      <c r="H530" s="75"/>
      <c r="I530" s="75"/>
      <c r="J530" s="75"/>
      <c r="K530" s="41" t="s">
        <v>762</v>
      </c>
      <c r="L530" s="101">
        <v>0</v>
      </c>
      <c r="M530" s="120">
        <v>0</v>
      </c>
      <c r="N530" s="120"/>
      <c r="O530" s="120"/>
      <c r="P530" s="120"/>
      <c r="Q530" s="120"/>
      <c r="R530" s="120">
        <f>L530-M530-O530</f>
        <v>0</v>
      </c>
      <c r="S530" s="21">
        <v>4</v>
      </c>
    </row>
    <row r="531" spans="1:26" ht="71.25" customHeight="1">
      <c r="A531" s="75"/>
      <c r="B531" s="245"/>
      <c r="C531" s="47" t="s">
        <v>799</v>
      </c>
      <c r="D531" s="49" t="s">
        <v>759</v>
      </c>
      <c r="E531" s="75" t="s">
        <v>760</v>
      </c>
      <c r="F531" s="75"/>
      <c r="G531" s="75" t="s">
        <v>798</v>
      </c>
      <c r="H531" s="75"/>
      <c r="I531" s="75"/>
      <c r="J531" s="75"/>
      <c r="K531" s="41" t="s">
        <v>762</v>
      </c>
      <c r="L531" s="101"/>
      <c r="M531" s="120"/>
      <c r="N531" s="120"/>
      <c r="O531" s="120"/>
      <c r="P531" s="120"/>
      <c r="Q531" s="120"/>
      <c r="R531" s="120"/>
      <c r="S531" s="21">
        <v>4</v>
      </c>
    </row>
    <row r="532" spans="1:26" ht="33.75" customHeight="1">
      <c r="A532" s="32"/>
      <c r="B532" s="32"/>
      <c r="C532" s="32"/>
      <c r="D532" s="32"/>
      <c r="E532" s="114"/>
      <c r="F532" s="115"/>
      <c r="G532" s="114"/>
      <c r="H532" s="116"/>
      <c r="I532" s="116"/>
      <c r="J532" s="115"/>
      <c r="K532" s="33"/>
      <c r="L532" s="34">
        <f>SUM(L527:L531)</f>
        <v>1988000</v>
      </c>
      <c r="M532" s="34">
        <f>SUM(M527:M531)</f>
        <v>1988000</v>
      </c>
      <c r="N532" s="34"/>
      <c r="O532" s="34">
        <f>SUM(O527:O531)</f>
        <v>0</v>
      </c>
      <c r="P532" s="171"/>
      <c r="Q532" s="172"/>
      <c r="R532" s="34">
        <f>SUM(R527:R531)</f>
        <v>0</v>
      </c>
      <c r="S532" s="21">
        <v>5</v>
      </c>
      <c r="T532" s="2"/>
      <c r="U532" s="2"/>
      <c r="V532" s="2"/>
      <c r="W532" s="2"/>
      <c r="X532" s="2"/>
      <c r="Y532" s="2"/>
      <c r="Z532" s="2"/>
    </row>
    <row r="533" spans="1:26" ht="42" customHeight="1">
      <c r="A533" s="130" t="s">
        <v>1249</v>
      </c>
      <c r="B533" s="131"/>
      <c r="C533" s="87" t="s">
        <v>78</v>
      </c>
      <c r="D533" s="88"/>
      <c r="E533" s="88"/>
      <c r="F533" s="88"/>
      <c r="G533" s="88"/>
      <c r="H533" s="88"/>
      <c r="I533" s="88"/>
      <c r="J533" s="88"/>
      <c r="K533" s="88"/>
      <c r="L533" s="88"/>
      <c r="M533" s="88"/>
      <c r="N533" s="88"/>
      <c r="O533" s="88"/>
      <c r="P533" s="88"/>
      <c r="Q533" s="88"/>
      <c r="R533" s="89"/>
      <c r="S533" s="21">
        <v>3</v>
      </c>
    </row>
    <row r="534" spans="1:26" ht="42" customHeight="1">
      <c r="A534" s="152" t="s">
        <v>1250</v>
      </c>
      <c r="B534" s="152" t="s">
        <v>37</v>
      </c>
      <c r="C534" s="17"/>
      <c r="D534" s="17" t="s">
        <v>5</v>
      </c>
      <c r="E534" s="103" t="s">
        <v>6</v>
      </c>
      <c r="F534" s="105"/>
      <c r="G534" s="103" t="s">
        <v>6</v>
      </c>
      <c r="H534" s="104"/>
      <c r="I534" s="104"/>
      <c r="J534" s="105"/>
      <c r="K534" s="25" t="s">
        <v>11</v>
      </c>
      <c r="L534" s="157" t="s">
        <v>8</v>
      </c>
      <c r="M534" s="158"/>
      <c r="N534" s="158"/>
      <c r="O534" s="158"/>
      <c r="P534" s="158"/>
      <c r="Q534" s="158"/>
      <c r="R534" s="159"/>
      <c r="S534" s="21">
        <v>3</v>
      </c>
    </row>
    <row r="535" spans="1:26" ht="42" customHeight="1">
      <c r="A535" s="153"/>
      <c r="B535" s="153"/>
      <c r="C535" s="17" t="s">
        <v>9</v>
      </c>
      <c r="D535" s="17">
        <v>2026</v>
      </c>
      <c r="E535" s="103">
        <v>2029</v>
      </c>
      <c r="F535" s="105"/>
      <c r="G535" s="103">
        <v>2033</v>
      </c>
      <c r="H535" s="104"/>
      <c r="I535" s="104"/>
      <c r="J535" s="105"/>
      <c r="K535" s="25">
        <v>2037</v>
      </c>
      <c r="L535" s="160"/>
      <c r="M535" s="161"/>
      <c r="N535" s="161"/>
      <c r="O535" s="161"/>
      <c r="P535" s="161"/>
      <c r="Q535" s="161"/>
      <c r="R535" s="162"/>
      <c r="S535" s="21">
        <v>3</v>
      </c>
    </row>
    <row r="536" spans="1:26" ht="42" customHeight="1">
      <c r="A536" s="154"/>
      <c r="B536" s="154"/>
      <c r="C536" s="17" t="s">
        <v>10</v>
      </c>
      <c r="D536" s="30"/>
      <c r="E536" s="251">
        <v>0.6</v>
      </c>
      <c r="F536" s="252"/>
      <c r="G536" s="251">
        <v>0.8</v>
      </c>
      <c r="H536" s="253"/>
      <c r="I536" s="253"/>
      <c r="J536" s="252"/>
      <c r="K536" s="30">
        <v>1</v>
      </c>
      <c r="L536" s="163"/>
      <c r="M536" s="164"/>
      <c r="N536" s="164"/>
      <c r="O536" s="164"/>
      <c r="P536" s="164"/>
      <c r="Q536" s="164"/>
      <c r="R536" s="165"/>
      <c r="S536" s="21">
        <v>3</v>
      </c>
    </row>
    <row r="537" spans="1:26" ht="42" customHeight="1">
      <c r="A537" s="17" t="s">
        <v>12</v>
      </c>
      <c r="B537" s="87" t="s">
        <v>38</v>
      </c>
      <c r="C537" s="88"/>
      <c r="D537" s="88"/>
      <c r="E537" s="88"/>
      <c r="F537" s="88"/>
      <c r="G537" s="88"/>
      <c r="H537" s="88"/>
      <c r="I537" s="88"/>
      <c r="J537" s="88"/>
      <c r="K537" s="88"/>
      <c r="L537" s="88"/>
      <c r="M537" s="88"/>
      <c r="N537" s="88"/>
      <c r="O537" s="88"/>
      <c r="P537" s="88"/>
      <c r="Q537" s="88"/>
      <c r="R537" s="89"/>
      <c r="S537" s="21">
        <v>3</v>
      </c>
    </row>
    <row r="538" spans="1:26">
      <c r="A538" s="245" t="s">
        <v>39</v>
      </c>
      <c r="B538" s="245" t="s">
        <v>13</v>
      </c>
      <c r="C538" s="245" t="s">
        <v>14</v>
      </c>
      <c r="D538" s="245" t="s">
        <v>8</v>
      </c>
      <c r="E538" s="245" t="s">
        <v>15</v>
      </c>
      <c r="F538" s="75"/>
      <c r="G538" s="245" t="s">
        <v>16</v>
      </c>
      <c r="H538" s="75"/>
      <c r="I538" s="75"/>
      <c r="J538" s="75"/>
      <c r="K538" s="250" t="s">
        <v>17</v>
      </c>
      <c r="L538" s="120" t="s">
        <v>18</v>
      </c>
      <c r="M538" s="120" t="s">
        <v>19</v>
      </c>
      <c r="N538" s="102"/>
      <c r="O538" s="102"/>
      <c r="P538" s="102"/>
      <c r="Q538" s="102"/>
      <c r="R538" s="102"/>
      <c r="S538" s="21">
        <v>4</v>
      </c>
    </row>
    <row r="539" spans="1:26">
      <c r="A539" s="75"/>
      <c r="B539" s="75"/>
      <c r="C539" s="75"/>
      <c r="D539" s="75"/>
      <c r="E539" s="75"/>
      <c r="F539" s="75"/>
      <c r="G539" s="75"/>
      <c r="H539" s="93"/>
      <c r="I539" s="93"/>
      <c r="J539" s="75"/>
      <c r="K539" s="151"/>
      <c r="L539" s="120"/>
      <c r="M539" s="120" t="s">
        <v>20</v>
      </c>
      <c r="N539" s="102"/>
      <c r="O539" s="120" t="s">
        <v>21</v>
      </c>
      <c r="P539" s="102"/>
      <c r="Q539" s="102"/>
      <c r="R539" s="120" t="s">
        <v>22</v>
      </c>
      <c r="S539" s="21">
        <v>4</v>
      </c>
    </row>
    <row r="540" spans="1:26">
      <c r="A540" s="75"/>
      <c r="B540" s="75"/>
      <c r="C540" s="75"/>
      <c r="D540" s="75"/>
      <c r="E540" s="75"/>
      <c r="F540" s="75"/>
      <c r="G540" s="75"/>
      <c r="H540" s="75"/>
      <c r="I540" s="75"/>
      <c r="J540" s="75"/>
      <c r="K540" s="151"/>
      <c r="L540" s="120"/>
      <c r="M540" s="65" t="s">
        <v>23</v>
      </c>
      <c r="N540" s="65" t="s">
        <v>24</v>
      </c>
      <c r="O540" s="65" t="s">
        <v>23</v>
      </c>
      <c r="P540" s="120" t="s">
        <v>25</v>
      </c>
      <c r="Q540" s="102"/>
      <c r="R540" s="102"/>
      <c r="S540" s="21">
        <v>4</v>
      </c>
    </row>
    <row r="541" spans="1:26" ht="36">
      <c r="A541" s="75"/>
      <c r="B541" s="49" t="s">
        <v>800</v>
      </c>
      <c r="C541" s="49" t="s">
        <v>801</v>
      </c>
      <c r="D541" s="49" t="s">
        <v>759</v>
      </c>
      <c r="E541" s="75" t="s">
        <v>802</v>
      </c>
      <c r="F541" s="75"/>
      <c r="G541" s="75"/>
      <c r="H541" s="75"/>
      <c r="I541" s="75"/>
      <c r="J541" s="75"/>
      <c r="K541" s="41" t="s">
        <v>762</v>
      </c>
      <c r="L541" s="45"/>
      <c r="M541" s="65"/>
      <c r="N541" s="65"/>
      <c r="O541" s="65"/>
      <c r="P541" s="120"/>
      <c r="Q541" s="102"/>
      <c r="R541" s="65">
        <f>L541-M541-O541</f>
        <v>0</v>
      </c>
      <c r="S541" s="21">
        <v>4</v>
      </c>
    </row>
    <row r="542" spans="1:26" ht="54">
      <c r="A542" s="47" t="s">
        <v>803</v>
      </c>
      <c r="B542" s="49" t="s">
        <v>804</v>
      </c>
      <c r="C542" s="47" t="s">
        <v>805</v>
      </c>
      <c r="D542" s="49" t="s">
        <v>759</v>
      </c>
      <c r="E542" s="75" t="s">
        <v>760</v>
      </c>
      <c r="F542" s="75"/>
      <c r="G542" s="75" t="s">
        <v>761</v>
      </c>
      <c r="H542" s="75"/>
      <c r="I542" s="75"/>
      <c r="J542" s="75"/>
      <c r="K542" s="41" t="s">
        <v>762</v>
      </c>
      <c r="L542" s="45">
        <v>87000</v>
      </c>
      <c r="M542" s="65">
        <v>87000</v>
      </c>
      <c r="N542" s="65"/>
      <c r="O542" s="65"/>
      <c r="P542" s="120"/>
      <c r="Q542" s="102"/>
      <c r="R542" s="65">
        <f t="shared" ref="R542:R544" si="17">L542-M542-O542</f>
        <v>0</v>
      </c>
      <c r="S542" s="21">
        <v>4</v>
      </c>
    </row>
    <row r="543" spans="1:26" ht="54">
      <c r="A543" s="47" t="s">
        <v>806</v>
      </c>
      <c r="B543" s="49" t="s">
        <v>807</v>
      </c>
      <c r="C543" s="47" t="s">
        <v>778</v>
      </c>
      <c r="D543" s="49" t="s">
        <v>759</v>
      </c>
      <c r="E543" s="75" t="s">
        <v>760</v>
      </c>
      <c r="F543" s="75"/>
      <c r="G543" s="75" t="s">
        <v>761</v>
      </c>
      <c r="H543" s="75"/>
      <c r="I543" s="75"/>
      <c r="J543" s="75"/>
      <c r="K543" s="41" t="s">
        <v>762</v>
      </c>
      <c r="L543" s="45">
        <v>0</v>
      </c>
      <c r="M543" s="65"/>
      <c r="N543" s="65"/>
      <c r="O543" s="65">
        <v>0</v>
      </c>
      <c r="P543" s="120"/>
      <c r="Q543" s="102"/>
      <c r="R543" s="65">
        <f t="shared" si="17"/>
        <v>0</v>
      </c>
      <c r="S543" s="21">
        <v>4</v>
      </c>
    </row>
    <row r="544" spans="1:26" ht="72">
      <c r="A544" s="47" t="s">
        <v>808</v>
      </c>
      <c r="B544" s="50" t="s">
        <v>809</v>
      </c>
      <c r="C544" s="50" t="s">
        <v>810</v>
      </c>
      <c r="D544" s="49" t="s">
        <v>759</v>
      </c>
      <c r="E544" s="75" t="s">
        <v>760</v>
      </c>
      <c r="F544" s="75"/>
      <c r="G544" s="93"/>
      <c r="H544" s="93"/>
      <c r="I544" s="93"/>
      <c r="J544" s="93"/>
      <c r="K544" s="41" t="s">
        <v>762</v>
      </c>
      <c r="L544" s="45">
        <v>0</v>
      </c>
      <c r="M544" s="45">
        <v>0</v>
      </c>
      <c r="N544" s="45"/>
      <c r="O544" s="45"/>
      <c r="P544" s="101"/>
      <c r="Q544" s="101"/>
      <c r="R544" s="65">
        <f t="shared" si="17"/>
        <v>0</v>
      </c>
      <c r="S544" s="21">
        <v>4</v>
      </c>
    </row>
    <row r="545" spans="1:26" ht="33.75" customHeight="1">
      <c r="A545" s="32"/>
      <c r="B545" s="32"/>
      <c r="C545" s="32"/>
      <c r="D545" s="32"/>
      <c r="E545" s="114"/>
      <c r="F545" s="115"/>
      <c r="G545" s="114"/>
      <c r="H545" s="116"/>
      <c r="I545" s="116"/>
      <c r="J545" s="115"/>
      <c r="K545" s="33"/>
      <c r="L545" s="34">
        <f>SUM(L541:L544)</f>
        <v>87000</v>
      </c>
      <c r="M545" s="34">
        <f>SUM(M541:M544)</f>
        <v>87000</v>
      </c>
      <c r="N545" s="34"/>
      <c r="O545" s="34">
        <f>SUM(O541:O544)</f>
        <v>0</v>
      </c>
      <c r="P545" s="171"/>
      <c r="Q545" s="172"/>
      <c r="R545" s="34">
        <f>SUM(R541:R544)</f>
        <v>0</v>
      </c>
      <c r="S545" s="21">
        <v>5</v>
      </c>
      <c r="T545" s="2"/>
      <c r="U545" s="2"/>
      <c r="V545" s="2"/>
      <c r="W545" s="2"/>
      <c r="X545" s="2"/>
      <c r="Y545" s="2"/>
      <c r="Z545" s="2"/>
    </row>
    <row r="546" spans="1:26" ht="42" customHeight="1">
      <c r="A546" s="130" t="s">
        <v>1251</v>
      </c>
      <c r="B546" s="131"/>
      <c r="C546" s="87" t="s">
        <v>77</v>
      </c>
      <c r="D546" s="88"/>
      <c r="E546" s="88"/>
      <c r="F546" s="88"/>
      <c r="G546" s="88"/>
      <c r="H546" s="88"/>
      <c r="I546" s="88"/>
      <c r="J546" s="88"/>
      <c r="K546" s="88"/>
      <c r="L546" s="88"/>
      <c r="M546" s="88"/>
      <c r="N546" s="88"/>
      <c r="O546" s="88"/>
      <c r="P546" s="88"/>
      <c r="Q546" s="88"/>
      <c r="R546" s="89"/>
      <c r="S546" s="21">
        <v>3</v>
      </c>
    </row>
    <row r="547" spans="1:26" ht="42" customHeight="1">
      <c r="A547" s="152" t="s">
        <v>1252</v>
      </c>
      <c r="B547" s="152" t="s">
        <v>56</v>
      </c>
      <c r="C547" s="17"/>
      <c r="D547" s="17" t="s">
        <v>5</v>
      </c>
      <c r="E547" s="103" t="s">
        <v>6</v>
      </c>
      <c r="F547" s="105"/>
      <c r="G547" s="103" t="s">
        <v>6</v>
      </c>
      <c r="H547" s="104"/>
      <c r="I547" s="104"/>
      <c r="J547" s="105"/>
      <c r="K547" s="25" t="s">
        <v>11</v>
      </c>
      <c r="L547" s="157" t="s">
        <v>8</v>
      </c>
      <c r="M547" s="158"/>
      <c r="N547" s="158"/>
      <c r="O547" s="158"/>
      <c r="P547" s="158"/>
      <c r="Q547" s="158"/>
      <c r="R547" s="159"/>
      <c r="S547" s="21">
        <v>3</v>
      </c>
    </row>
    <row r="548" spans="1:26" ht="42" customHeight="1">
      <c r="A548" s="153"/>
      <c r="B548" s="153"/>
      <c r="C548" s="17" t="s">
        <v>9</v>
      </c>
      <c r="D548" s="17">
        <v>2026</v>
      </c>
      <c r="E548" s="103">
        <v>2029</v>
      </c>
      <c r="F548" s="105"/>
      <c r="G548" s="103">
        <v>2033</v>
      </c>
      <c r="H548" s="104"/>
      <c r="I548" s="104"/>
      <c r="J548" s="105"/>
      <c r="K548" s="25">
        <v>2037</v>
      </c>
      <c r="L548" s="160"/>
      <c r="M548" s="161"/>
      <c r="N548" s="161"/>
      <c r="O548" s="161"/>
      <c r="P548" s="161"/>
      <c r="Q548" s="161"/>
      <c r="R548" s="162"/>
      <c r="S548" s="21">
        <v>3</v>
      </c>
    </row>
    <row r="549" spans="1:26" ht="42" customHeight="1">
      <c r="A549" s="154"/>
      <c r="B549" s="154"/>
      <c r="C549" s="17" t="s">
        <v>10</v>
      </c>
      <c r="D549" s="30"/>
      <c r="E549" s="251">
        <v>0.6</v>
      </c>
      <c r="F549" s="252"/>
      <c r="G549" s="251">
        <v>0.8</v>
      </c>
      <c r="H549" s="253"/>
      <c r="I549" s="253"/>
      <c r="J549" s="252"/>
      <c r="K549" s="30">
        <v>1</v>
      </c>
      <c r="L549" s="163"/>
      <c r="M549" s="164"/>
      <c r="N549" s="164"/>
      <c r="O549" s="164"/>
      <c r="P549" s="164"/>
      <c r="Q549" s="164"/>
      <c r="R549" s="165"/>
      <c r="S549" s="21">
        <v>3</v>
      </c>
    </row>
    <row r="550" spans="1:26" ht="42" customHeight="1">
      <c r="A550" s="17" t="s">
        <v>12</v>
      </c>
      <c r="B550" s="87" t="s">
        <v>40</v>
      </c>
      <c r="C550" s="88"/>
      <c r="D550" s="88"/>
      <c r="E550" s="88"/>
      <c r="F550" s="88"/>
      <c r="G550" s="88"/>
      <c r="H550" s="88"/>
      <c r="I550" s="88"/>
      <c r="J550" s="88"/>
      <c r="K550" s="88"/>
      <c r="L550" s="88"/>
      <c r="M550" s="88"/>
      <c r="N550" s="88"/>
      <c r="O550" s="88"/>
      <c r="P550" s="88"/>
      <c r="Q550" s="88"/>
      <c r="R550" s="89"/>
      <c r="S550" s="21">
        <v>3</v>
      </c>
    </row>
    <row r="551" spans="1:26">
      <c r="A551" s="245" t="s">
        <v>41</v>
      </c>
      <c r="B551" s="245" t="s">
        <v>13</v>
      </c>
      <c r="C551" s="245" t="s">
        <v>14</v>
      </c>
      <c r="D551" s="245" t="s">
        <v>8</v>
      </c>
      <c r="E551" s="245" t="s">
        <v>15</v>
      </c>
      <c r="F551" s="75"/>
      <c r="G551" s="245" t="s">
        <v>16</v>
      </c>
      <c r="H551" s="75"/>
      <c r="I551" s="75"/>
      <c r="J551" s="75"/>
      <c r="K551" s="250" t="s">
        <v>17</v>
      </c>
      <c r="L551" s="120" t="s">
        <v>18</v>
      </c>
      <c r="M551" s="120" t="s">
        <v>19</v>
      </c>
      <c r="N551" s="102"/>
      <c r="O551" s="102"/>
      <c r="P551" s="102"/>
      <c r="Q551" s="102"/>
      <c r="R551" s="102"/>
      <c r="S551" s="21">
        <v>4</v>
      </c>
    </row>
    <row r="552" spans="1:26">
      <c r="A552" s="245"/>
      <c r="B552" s="75"/>
      <c r="C552" s="75"/>
      <c r="D552" s="75"/>
      <c r="E552" s="75"/>
      <c r="F552" s="75"/>
      <c r="G552" s="75"/>
      <c r="H552" s="75"/>
      <c r="I552" s="75"/>
      <c r="J552" s="75"/>
      <c r="K552" s="151"/>
      <c r="L552" s="120"/>
      <c r="M552" s="120" t="s">
        <v>20</v>
      </c>
      <c r="N552" s="102"/>
      <c r="O552" s="120" t="s">
        <v>21</v>
      </c>
      <c r="P552" s="102"/>
      <c r="Q552" s="102"/>
      <c r="R552" s="120" t="s">
        <v>22</v>
      </c>
      <c r="S552" s="21">
        <v>4</v>
      </c>
    </row>
    <row r="553" spans="1:26">
      <c r="A553" s="245"/>
      <c r="B553" s="75"/>
      <c r="C553" s="75"/>
      <c r="D553" s="75"/>
      <c r="E553" s="75"/>
      <c r="F553" s="75"/>
      <c r="G553" s="75"/>
      <c r="H553" s="75"/>
      <c r="I553" s="75"/>
      <c r="J553" s="75"/>
      <c r="K553" s="151"/>
      <c r="L553" s="120"/>
      <c r="M553" s="65" t="s">
        <v>23</v>
      </c>
      <c r="N553" s="65" t="s">
        <v>24</v>
      </c>
      <c r="O553" s="65" t="s">
        <v>23</v>
      </c>
      <c r="P553" s="120" t="s">
        <v>25</v>
      </c>
      <c r="Q553" s="102"/>
      <c r="R553" s="102"/>
      <c r="S553" s="21">
        <v>4</v>
      </c>
    </row>
    <row r="554" spans="1:26" ht="36">
      <c r="A554" s="245"/>
      <c r="B554" s="47" t="s">
        <v>811</v>
      </c>
      <c r="C554" s="47" t="s">
        <v>812</v>
      </c>
      <c r="D554" s="47"/>
      <c r="E554" s="75" t="s">
        <v>813</v>
      </c>
      <c r="F554" s="75"/>
      <c r="G554" s="75" t="s">
        <v>761</v>
      </c>
      <c r="H554" s="75"/>
      <c r="I554" s="75"/>
      <c r="J554" s="75"/>
      <c r="K554" s="63"/>
      <c r="L554" s="65"/>
      <c r="M554" s="65"/>
      <c r="N554" s="65"/>
      <c r="O554" s="65"/>
      <c r="P554" s="254"/>
      <c r="Q554" s="255"/>
      <c r="R554" s="65">
        <f>L554-M554-O554</f>
        <v>0</v>
      </c>
      <c r="S554" s="21">
        <v>4</v>
      </c>
    </row>
    <row r="555" spans="1:26" ht="54">
      <c r="A555" s="49" t="s">
        <v>814</v>
      </c>
      <c r="B555" s="47" t="s">
        <v>815</v>
      </c>
      <c r="C555" s="47" t="s">
        <v>816</v>
      </c>
      <c r="D555" s="49" t="s">
        <v>759</v>
      </c>
      <c r="E555" s="75" t="s">
        <v>760</v>
      </c>
      <c r="F555" s="75"/>
      <c r="G555" s="75" t="s">
        <v>817</v>
      </c>
      <c r="H555" s="75"/>
      <c r="I555" s="75"/>
      <c r="J555" s="75"/>
      <c r="K555" s="63" t="s">
        <v>762</v>
      </c>
      <c r="L555" s="48">
        <v>73500</v>
      </c>
      <c r="M555" s="65">
        <v>73500</v>
      </c>
      <c r="N555" s="65"/>
      <c r="O555" s="65"/>
      <c r="P555" s="120"/>
      <c r="Q555" s="102"/>
      <c r="R555" s="65">
        <f t="shared" ref="R555:R556" si="18">L555-M555-O555</f>
        <v>0</v>
      </c>
      <c r="S555" s="21">
        <v>4</v>
      </c>
    </row>
    <row r="556" spans="1:26" ht="54">
      <c r="A556" s="49" t="s">
        <v>818</v>
      </c>
      <c r="B556" s="47" t="s">
        <v>819</v>
      </c>
      <c r="C556" s="47" t="s">
        <v>820</v>
      </c>
      <c r="D556" s="49" t="s">
        <v>759</v>
      </c>
      <c r="E556" s="75" t="s">
        <v>821</v>
      </c>
      <c r="F556" s="75"/>
      <c r="G556" s="75" t="s">
        <v>822</v>
      </c>
      <c r="H556" s="75"/>
      <c r="I556" s="75"/>
      <c r="J556" s="75"/>
      <c r="K556" s="63" t="s">
        <v>762</v>
      </c>
      <c r="L556" s="48">
        <v>0</v>
      </c>
      <c r="M556" s="65">
        <v>0</v>
      </c>
      <c r="N556" s="65"/>
      <c r="O556" s="65"/>
      <c r="P556" s="120"/>
      <c r="Q556" s="102"/>
      <c r="R556" s="65">
        <f t="shared" si="18"/>
        <v>0</v>
      </c>
      <c r="S556" s="21">
        <v>4</v>
      </c>
    </row>
    <row r="557" spans="1:26" ht="33.75" customHeight="1">
      <c r="A557" s="32"/>
      <c r="B557" s="32"/>
      <c r="C557" s="32"/>
      <c r="D557" s="32"/>
      <c r="E557" s="114"/>
      <c r="F557" s="115"/>
      <c r="G557" s="114"/>
      <c r="H557" s="116"/>
      <c r="I557" s="116"/>
      <c r="J557" s="115"/>
      <c r="K557" s="33"/>
      <c r="L557" s="34">
        <f>SUM(L554:L556)</f>
        <v>73500</v>
      </c>
      <c r="M557" s="34">
        <f>SUM(M554:M556)</f>
        <v>73500</v>
      </c>
      <c r="N557" s="34"/>
      <c r="O557" s="34">
        <f>SUM(O554:O556)</f>
        <v>0</v>
      </c>
      <c r="P557" s="171"/>
      <c r="Q557" s="172"/>
      <c r="R557" s="34">
        <f>SUM(R554:R556)</f>
        <v>0</v>
      </c>
      <c r="S557" s="21">
        <v>5</v>
      </c>
      <c r="T557" s="2"/>
      <c r="U557" s="2"/>
      <c r="V557" s="2"/>
      <c r="W557" s="2"/>
      <c r="X557" s="2"/>
      <c r="Y557" s="2"/>
      <c r="Z557" s="2"/>
    </row>
    <row r="558" spans="1:26" ht="42" customHeight="1">
      <c r="A558" s="130" t="s">
        <v>1253</v>
      </c>
      <c r="B558" s="131"/>
      <c r="C558" s="87" t="s">
        <v>66</v>
      </c>
      <c r="D558" s="88"/>
      <c r="E558" s="88"/>
      <c r="F558" s="88"/>
      <c r="G558" s="88"/>
      <c r="H558" s="88"/>
      <c r="I558" s="88"/>
      <c r="J558" s="88"/>
      <c r="K558" s="88"/>
      <c r="L558" s="88"/>
      <c r="M558" s="88"/>
      <c r="N558" s="88"/>
      <c r="O558" s="88"/>
      <c r="P558" s="88"/>
      <c r="Q558" s="88"/>
      <c r="R558" s="89"/>
      <c r="S558" s="21">
        <v>3</v>
      </c>
    </row>
    <row r="559" spans="1:26" ht="42" customHeight="1">
      <c r="A559" s="152" t="s">
        <v>1254</v>
      </c>
      <c r="B559" s="152" t="s">
        <v>57</v>
      </c>
      <c r="C559" s="17"/>
      <c r="D559" s="17" t="s">
        <v>5</v>
      </c>
      <c r="E559" s="103" t="s">
        <v>6</v>
      </c>
      <c r="F559" s="105"/>
      <c r="G559" s="103" t="s">
        <v>6</v>
      </c>
      <c r="H559" s="104"/>
      <c r="I559" s="104"/>
      <c r="J559" s="105"/>
      <c r="K559" s="25" t="s">
        <v>11</v>
      </c>
      <c r="L559" s="157" t="s">
        <v>8</v>
      </c>
      <c r="M559" s="158"/>
      <c r="N559" s="158"/>
      <c r="O559" s="158"/>
      <c r="P559" s="158"/>
      <c r="Q559" s="158"/>
      <c r="R559" s="159"/>
      <c r="S559" s="21">
        <v>3</v>
      </c>
    </row>
    <row r="560" spans="1:26" ht="42" customHeight="1">
      <c r="A560" s="153"/>
      <c r="B560" s="153"/>
      <c r="C560" s="17" t="s">
        <v>9</v>
      </c>
      <c r="D560" s="17">
        <v>2026</v>
      </c>
      <c r="E560" s="103">
        <v>2029</v>
      </c>
      <c r="F560" s="105"/>
      <c r="G560" s="103">
        <v>2033</v>
      </c>
      <c r="H560" s="104"/>
      <c r="I560" s="104"/>
      <c r="J560" s="105"/>
      <c r="K560" s="25">
        <v>2037</v>
      </c>
      <c r="L560" s="160"/>
      <c r="M560" s="161"/>
      <c r="N560" s="161"/>
      <c r="O560" s="161"/>
      <c r="P560" s="161"/>
      <c r="Q560" s="161"/>
      <c r="R560" s="162"/>
      <c r="S560" s="21">
        <v>3</v>
      </c>
    </row>
    <row r="561" spans="1:26" ht="42" customHeight="1">
      <c r="A561" s="154"/>
      <c r="B561" s="154"/>
      <c r="C561" s="17" t="s">
        <v>10</v>
      </c>
      <c r="D561" s="30"/>
      <c r="E561" s="251">
        <v>0.6</v>
      </c>
      <c r="F561" s="252"/>
      <c r="G561" s="251">
        <v>0.8</v>
      </c>
      <c r="H561" s="253"/>
      <c r="I561" s="253"/>
      <c r="J561" s="252"/>
      <c r="K561" s="30">
        <v>1</v>
      </c>
      <c r="L561" s="163"/>
      <c r="M561" s="164"/>
      <c r="N561" s="164"/>
      <c r="O561" s="164"/>
      <c r="P561" s="164"/>
      <c r="Q561" s="164"/>
      <c r="R561" s="165"/>
      <c r="S561" s="21">
        <v>3</v>
      </c>
    </row>
    <row r="562" spans="1:26" ht="42" customHeight="1">
      <c r="A562" s="17" t="s">
        <v>12</v>
      </c>
      <c r="B562" s="87" t="s">
        <v>42</v>
      </c>
      <c r="C562" s="88"/>
      <c r="D562" s="88"/>
      <c r="E562" s="88"/>
      <c r="F562" s="88"/>
      <c r="G562" s="88"/>
      <c r="H562" s="88"/>
      <c r="I562" s="88"/>
      <c r="J562" s="88"/>
      <c r="K562" s="88"/>
      <c r="L562" s="88"/>
      <c r="M562" s="88"/>
      <c r="N562" s="88"/>
      <c r="O562" s="88"/>
      <c r="P562" s="88"/>
      <c r="Q562" s="88"/>
      <c r="R562" s="89"/>
      <c r="S562" s="21">
        <v>3</v>
      </c>
    </row>
    <row r="563" spans="1:26">
      <c r="A563" s="245" t="s">
        <v>43</v>
      </c>
      <c r="B563" s="245" t="s">
        <v>13</v>
      </c>
      <c r="C563" s="245" t="s">
        <v>14</v>
      </c>
      <c r="D563" s="245" t="s">
        <v>8</v>
      </c>
      <c r="E563" s="245" t="s">
        <v>15</v>
      </c>
      <c r="F563" s="75"/>
      <c r="G563" s="245" t="s">
        <v>16</v>
      </c>
      <c r="H563" s="75"/>
      <c r="I563" s="75"/>
      <c r="J563" s="75"/>
      <c r="K563" s="250" t="s">
        <v>17</v>
      </c>
      <c r="L563" s="120" t="s">
        <v>18</v>
      </c>
      <c r="M563" s="120" t="s">
        <v>19</v>
      </c>
      <c r="N563" s="102"/>
      <c r="O563" s="102"/>
      <c r="P563" s="102"/>
      <c r="Q563" s="102"/>
      <c r="R563" s="102"/>
      <c r="S563" s="21">
        <v>4</v>
      </c>
    </row>
    <row r="564" spans="1:26">
      <c r="A564" s="75"/>
      <c r="B564" s="75"/>
      <c r="C564" s="75"/>
      <c r="D564" s="75"/>
      <c r="E564" s="75"/>
      <c r="F564" s="75"/>
      <c r="G564" s="75"/>
      <c r="H564" s="93"/>
      <c r="I564" s="93"/>
      <c r="J564" s="75"/>
      <c r="K564" s="151"/>
      <c r="L564" s="120"/>
      <c r="M564" s="120" t="s">
        <v>20</v>
      </c>
      <c r="N564" s="102"/>
      <c r="O564" s="120" t="s">
        <v>21</v>
      </c>
      <c r="P564" s="102"/>
      <c r="Q564" s="102"/>
      <c r="R564" s="120" t="s">
        <v>22</v>
      </c>
      <c r="S564" s="21">
        <v>4</v>
      </c>
    </row>
    <row r="565" spans="1:26">
      <c r="A565" s="75"/>
      <c r="B565" s="75"/>
      <c r="C565" s="75"/>
      <c r="D565" s="75"/>
      <c r="E565" s="75"/>
      <c r="F565" s="75"/>
      <c r="G565" s="75"/>
      <c r="H565" s="75"/>
      <c r="I565" s="75"/>
      <c r="J565" s="75"/>
      <c r="K565" s="151"/>
      <c r="L565" s="120"/>
      <c r="M565" s="65" t="s">
        <v>23</v>
      </c>
      <c r="N565" s="65" t="s">
        <v>24</v>
      </c>
      <c r="O565" s="65" t="s">
        <v>23</v>
      </c>
      <c r="P565" s="120" t="s">
        <v>25</v>
      </c>
      <c r="Q565" s="102"/>
      <c r="R565" s="102"/>
      <c r="S565" s="21">
        <v>4</v>
      </c>
    </row>
    <row r="566" spans="1:26" ht="126">
      <c r="A566" s="75"/>
      <c r="B566" s="54" t="s">
        <v>823</v>
      </c>
      <c r="C566" s="47" t="s">
        <v>824</v>
      </c>
      <c r="D566" s="49" t="s">
        <v>759</v>
      </c>
      <c r="E566" s="75" t="s">
        <v>760</v>
      </c>
      <c r="F566" s="75"/>
      <c r="G566" s="75" t="s">
        <v>761</v>
      </c>
      <c r="H566" s="75"/>
      <c r="I566" s="75"/>
      <c r="J566" s="75"/>
      <c r="K566" s="41" t="s">
        <v>762</v>
      </c>
      <c r="L566" s="45">
        <v>76000</v>
      </c>
      <c r="M566" s="65">
        <v>76000</v>
      </c>
      <c r="N566" s="65"/>
      <c r="O566" s="65"/>
      <c r="P566" s="120"/>
      <c r="Q566" s="102"/>
      <c r="R566" s="65">
        <f>L566-M566-O566</f>
        <v>0</v>
      </c>
      <c r="S566" s="21">
        <v>4</v>
      </c>
    </row>
    <row r="567" spans="1:26" ht="54">
      <c r="A567" s="47" t="s">
        <v>825</v>
      </c>
      <c r="B567" s="54" t="s">
        <v>826</v>
      </c>
      <c r="C567" s="47" t="s">
        <v>827</v>
      </c>
      <c r="D567" s="49" t="s">
        <v>759</v>
      </c>
      <c r="E567" s="75" t="s">
        <v>760</v>
      </c>
      <c r="F567" s="75"/>
      <c r="G567" s="75" t="s">
        <v>761</v>
      </c>
      <c r="H567" s="75"/>
      <c r="I567" s="75"/>
      <c r="J567" s="75"/>
      <c r="K567" s="41" t="s">
        <v>762</v>
      </c>
      <c r="L567" s="45">
        <v>3000</v>
      </c>
      <c r="M567" s="65">
        <v>3000</v>
      </c>
      <c r="N567" s="65"/>
      <c r="O567" s="65"/>
      <c r="P567" s="254"/>
      <c r="Q567" s="255"/>
      <c r="R567" s="65">
        <f t="shared" ref="R567:R568" si="19">L567-M567-O567</f>
        <v>0</v>
      </c>
      <c r="S567" s="21">
        <v>4</v>
      </c>
    </row>
    <row r="568" spans="1:26" ht="54">
      <c r="A568" s="47" t="s">
        <v>828</v>
      </c>
      <c r="B568" s="50" t="s">
        <v>829</v>
      </c>
      <c r="C568" s="47" t="s">
        <v>830</v>
      </c>
      <c r="D568" s="49" t="s">
        <v>759</v>
      </c>
      <c r="E568" s="75" t="s">
        <v>760</v>
      </c>
      <c r="F568" s="75"/>
      <c r="G568" s="75"/>
      <c r="H568" s="75"/>
      <c r="I568" s="75"/>
      <c r="J568" s="75"/>
      <c r="K568" s="41" t="s">
        <v>762</v>
      </c>
      <c r="L568" s="45">
        <v>0</v>
      </c>
      <c r="M568" s="65">
        <v>0</v>
      </c>
      <c r="N568" s="65"/>
      <c r="O568" s="65"/>
      <c r="P568" s="120"/>
      <c r="Q568" s="102"/>
      <c r="R568" s="65">
        <f t="shared" si="19"/>
        <v>0</v>
      </c>
      <c r="S568" s="21">
        <v>4</v>
      </c>
    </row>
    <row r="569" spans="1:26" ht="33.75" customHeight="1">
      <c r="A569" s="32"/>
      <c r="B569" s="32"/>
      <c r="C569" s="32"/>
      <c r="D569" s="32"/>
      <c r="E569" s="114"/>
      <c r="F569" s="115"/>
      <c r="G569" s="114"/>
      <c r="H569" s="116"/>
      <c r="I569" s="116"/>
      <c r="J569" s="115"/>
      <c r="K569" s="33"/>
      <c r="L569" s="34">
        <f>SUM(L566:L568)</f>
        <v>79000</v>
      </c>
      <c r="M569" s="34">
        <f>SUM(M566:M568)</f>
        <v>79000</v>
      </c>
      <c r="N569" s="34"/>
      <c r="O569" s="34">
        <f>SUM(O566:O568)</f>
        <v>0</v>
      </c>
      <c r="P569" s="171"/>
      <c r="Q569" s="172"/>
      <c r="R569" s="34">
        <f>SUM(R566:R568)</f>
        <v>0</v>
      </c>
      <c r="S569" s="21">
        <v>5</v>
      </c>
      <c r="T569" s="2"/>
      <c r="U569" s="2"/>
      <c r="V569" s="2"/>
      <c r="W569" s="2"/>
      <c r="X569" s="2"/>
      <c r="Y569" s="2"/>
      <c r="Z569" s="2"/>
    </row>
    <row r="570" spans="1:26" ht="42" customHeight="1">
      <c r="A570" s="130" t="s">
        <v>1255</v>
      </c>
      <c r="B570" s="131"/>
      <c r="C570" s="87" t="s">
        <v>93</v>
      </c>
      <c r="D570" s="88"/>
      <c r="E570" s="88"/>
      <c r="F570" s="88"/>
      <c r="G570" s="88"/>
      <c r="H570" s="88"/>
      <c r="I570" s="88"/>
      <c r="J570" s="88"/>
      <c r="K570" s="88"/>
      <c r="L570" s="88"/>
      <c r="M570" s="88"/>
      <c r="N570" s="88"/>
      <c r="O570" s="88"/>
      <c r="P570" s="88"/>
      <c r="Q570" s="88"/>
      <c r="R570" s="89"/>
      <c r="S570" s="21">
        <v>3</v>
      </c>
    </row>
    <row r="571" spans="1:26" ht="42" customHeight="1">
      <c r="A571" s="152" t="s">
        <v>1256</v>
      </c>
      <c r="B571" s="152" t="s">
        <v>58</v>
      </c>
      <c r="C571" s="17"/>
      <c r="D571" s="17" t="s">
        <v>5</v>
      </c>
      <c r="E571" s="103" t="s">
        <v>6</v>
      </c>
      <c r="F571" s="105"/>
      <c r="G571" s="103" t="s">
        <v>6</v>
      </c>
      <c r="H571" s="104"/>
      <c r="I571" s="104"/>
      <c r="J571" s="105"/>
      <c r="K571" s="25" t="s">
        <v>11</v>
      </c>
      <c r="L571" s="157" t="s">
        <v>8</v>
      </c>
      <c r="M571" s="158"/>
      <c r="N571" s="158"/>
      <c r="O571" s="158"/>
      <c r="P571" s="158"/>
      <c r="Q571" s="158"/>
      <c r="R571" s="159"/>
      <c r="S571" s="21">
        <v>3</v>
      </c>
    </row>
    <row r="572" spans="1:26" ht="42" customHeight="1">
      <c r="A572" s="153"/>
      <c r="B572" s="153"/>
      <c r="C572" s="17" t="s">
        <v>9</v>
      </c>
      <c r="D572" s="17">
        <v>2026</v>
      </c>
      <c r="E572" s="103">
        <v>2029</v>
      </c>
      <c r="F572" s="105"/>
      <c r="G572" s="103">
        <v>2033</v>
      </c>
      <c r="H572" s="104"/>
      <c r="I572" s="104"/>
      <c r="J572" s="105"/>
      <c r="K572" s="25">
        <v>2037</v>
      </c>
      <c r="L572" s="160"/>
      <c r="M572" s="161"/>
      <c r="N572" s="161"/>
      <c r="O572" s="161"/>
      <c r="P572" s="161"/>
      <c r="Q572" s="161"/>
      <c r="R572" s="162"/>
      <c r="S572" s="21">
        <v>3</v>
      </c>
    </row>
    <row r="573" spans="1:26" ht="42" customHeight="1">
      <c r="A573" s="154"/>
      <c r="B573" s="154"/>
      <c r="C573" s="17" t="s">
        <v>10</v>
      </c>
      <c r="D573" s="30"/>
      <c r="E573" s="251">
        <v>0.6</v>
      </c>
      <c r="F573" s="252"/>
      <c r="G573" s="251">
        <v>0.8</v>
      </c>
      <c r="H573" s="253"/>
      <c r="I573" s="253"/>
      <c r="J573" s="252"/>
      <c r="K573" s="30">
        <v>1</v>
      </c>
      <c r="L573" s="163"/>
      <c r="M573" s="164"/>
      <c r="N573" s="164"/>
      <c r="O573" s="164"/>
      <c r="P573" s="164"/>
      <c r="Q573" s="164"/>
      <c r="R573" s="165"/>
      <c r="S573" s="21">
        <v>3</v>
      </c>
    </row>
    <row r="574" spans="1:26" ht="42" customHeight="1">
      <c r="A574" s="17" t="s">
        <v>12</v>
      </c>
      <c r="B574" s="87" t="s">
        <v>42</v>
      </c>
      <c r="C574" s="88"/>
      <c r="D574" s="88"/>
      <c r="E574" s="88"/>
      <c r="F574" s="88"/>
      <c r="G574" s="88"/>
      <c r="H574" s="88"/>
      <c r="I574" s="88"/>
      <c r="J574" s="88"/>
      <c r="K574" s="88"/>
      <c r="L574" s="88"/>
      <c r="M574" s="88"/>
      <c r="N574" s="88"/>
      <c r="O574" s="88"/>
      <c r="P574" s="88"/>
      <c r="Q574" s="88"/>
      <c r="R574" s="89"/>
      <c r="S574" s="21">
        <v>3</v>
      </c>
    </row>
    <row r="575" spans="1:26">
      <c r="A575" s="75" t="s">
        <v>44</v>
      </c>
      <c r="B575" s="245" t="s">
        <v>13</v>
      </c>
      <c r="C575" s="245" t="s">
        <v>14</v>
      </c>
      <c r="D575" s="245" t="s">
        <v>8</v>
      </c>
      <c r="E575" s="245" t="s">
        <v>15</v>
      </c>
      <c r="F575" s="75"/>
      <c r="G575" s="245" t="s">
        <v>16</v>
      </c>
      <c r="H575" s="75"/>
      <c r="I575" s="75"/>
      <c r="J575" s="75"/>
      <c r="K575" s="250" t="s">
        <v>17</v>
      </c>
      <c r="L575" s="120" t="s">
        <v>18</v>
      </c>
      <c r="M575" s="120" t="s">
        <v>19</v>
      </c>
      <c r="N575" s="102"/>
      <c r="O575" s="102"/>
      <c r="P575" s="102"/>
      <c r="Q575" s="102"/>
      <c r="R575" s="102"/>
      <c r="S575" s="21">
        <v>4</v>
      </c>
    </row>
    <row r="576" spans="1:26">
      <c r="A576" s="75"/>
      <c r="B576" s="75"/>
      <c r="C576" s="75"/>
      <c r="D576" s="75"/>
      <c r="E576" s="75"/>
      <c r="F576" s="75"/>
      <c r="G576" s="75"/>
      <c r="H576" s="93"/>
      <c r="I576" s="93"/>
      <c r="J576" s="75"/>
      <c r="K576" s="151"/>
      <c r="L576" s="120"/>
      <c r="M576" s="120" t="s">
        <v>20</v>
      </c>
      <c r="N576" s="102"/>
      <c r="O576" s="120" t="s">
        <v>21</v>
      </c>
      <c r="P576" s="102"/>
      <c r="Q576" s="102"/>
      <c r="R576" s="120" t="s">
        <v>22</v>
      </c>
      <c r="S576" s="21">
        <v>4</v>
      </c>
    </row>
    <row r="577" spans="1:26">
      <c r="A577" s="75"/>
      <c r="B577" s="75"/>
      <c r="C577" s="75"/>
      <c r="D577" s="75"/>
      <c r="E577" s="75"/>
      <c r="F577" s="75"/>
      <c r="G577" s="75"/>
      <c r="H577" s="75"/>
      <c r="I577" s="75"/>
      <c r="J577" s="75"/>
      <c r="K577" s="151"/>
      <c r="L577" s="120"/>
      <c r="M577" s="65" t="s">
        <v>23</v>
      </c>
      <c r="N577" s="65" t="s">
        <v>24</v>
      </c>
      <c r="O577" s="65" t="s">
        <v>23</v>
      </c>
      <c r="P577" s="120" t="s">
        <v>25</v>
      </c>
      <c r="Q577" s="102"/>
      <c r="R577" s="102"/>
      <c r="S577" s="21">
        <v>4</v>
      </c>
    </row>
    <row r="578" spans="1:26" ht="90">
      <c r="A578" s="75"/>
      <c r="B578" s="54" t="s">
        <v>831</v>
      </c>
      <c r="C578" s="47" t="s">
        <v>832</v>
      </c>
      <c r="D578" s="49" t="s">
        <v>759</v>
      </c>
      <c r="E578" s="75" t="s">
        <v>760</v>
      </c>
      <c r="F578" s="75"/>
      <c r="G578" s="75" t="s">
        <v>833</v>
      </c>
      <c r="H578" s="75"/>
      <c r="I578" s="75"/>
      <c r="J578" s="75"/>
      <c r="K578" s="41" t="s">
        <v>762</v>
      </c>
      <c r="L578" s="45">
        <v>75000</v>
      </c>
      <c r="M578" s="65">
        <v>75000</v>
      </c>
      <c r="N578" s="65"/>
      <c r="O578" s="65"/>
      <c r="P578" s="120"/>
      <c r="Q578" s="102"/>
      <c r="R578" s="65">
        <f>L578-M578-O578</f>
        <v>0</v>
      </c>
      <c r="S578" s="21">
        <v>4</v>
      </c>
    </row>
    <row r="579" spans="1:26" ht="45.75" customHeight="1">
      <c r="A579" s="75" t="s">
        <v>834</v>
      </c>
      <c r="B579" s="119" t="s">
        <v>835</v>
      </c>
      <c r="C579" s="47" t="s">
        <v>836</v>
      </c>
      <c r="D579" s="49" t="s">
        <v>759</v>
      </c>
      <c r="E579" s="75" t="s">
        <v>760</v>
      </c>
      <c r="F579" s="75"/>
      <c r="G579" s="75"/>
      <c r="H579" s="75"/>
      <c r="I579" s="75"/>
      <c r="J579" s="75"/>
      <c r="K579" s="41" t="s">
        <v>762</v>
      </c>
      <c r="L579" s="101">
        <v>0</v>
      </c>
      <c r="M579" s="101">
        <v>0</v>
      </c>
      <c r="N579" s="101"/>
      <c r="O579" s="101"/>
      <c r="P579" s="120"/>
      <c r="Q579" s="120"/>
      <c r="R579" s="101">
        <v>0</v>
      </c>
      <c r="S579" s="21">
        <v>4</v>
      </c>
    </row>
    <row r="580" spans="1:26" ht="51.75" customHeight="1">
      <c r="A580" s="75"/>
      <c r="B580" s="119"/>
      <c r="C580" s="50" t="s">
        <v>837</v>
      </c>
      <c r="D580" s="50" t="s">
        <v>838</v>
      </c>
      <c r="E580" s="75" t="s">
        <v>760</v>
      </c>
      <c r="F580" s="75"/>
      <c r="G580" s="93"/>
      <c r="H580" s="93"/>
      <c r="I580" s="93"/>
      <c r="J580" s="93"/>
      <c r="K580" s="41" t="s">
        <v>762</v>
      </c>
      <c r="L580" s="101"/>
      <c r="M580" s="101">
        <v>0</v>
      </c>
      <c r="N580" s="101"/>
      <c r="O580" s="101"/>
      <c r="P580" s="120"/>
      <c r="Q580" s="120"/>
      <c r="R580" s="101"/>
      <c r="S580" s="21">
        <v>4</v>
      </c>
    </row>
    <row r="581" spans="1:26" ht="90">
      <c r="A581" s="47" t="s">
        <v>839</v>
      </c>
      <c r="B581" s="54" t="s">
        <v>840</v>
      </c>
      <c r="C581" s="47" t="s">
        <v>841</v>
      </c>
      <c r="D581" s="49" t="s">
        <v>759</v>
      </c>
      <c r="E581" s="75" t="s">
        <v>760</v>
      </c>
      <c r="F581" s="75"/>
      <c r="G581" s="75" t="s">
        <v>842</v>
      </c>
      <c r="H581" s="75"/>
      <c r="I581" s="75"/>
      <c r="J581" s="75"/>
      <c r="K581" s="41" t="s">
        <v>762</v>
      </c>
      <c r="L581" s="45">
        <v>0</v>
      </c>
      <c r="M581" s="65">
        <v>0</v>
      </c>
      <c r="N581" s="65"/>
      <c r="O581" s="65"/>
      <c r="P581" s="120"/>
      <c r="Q581" s="102"/>
      <c r="R581" s="65">
        <f>L581-M581-O581</f>
        <v>0</v>
      </c>
      <c r="S581" s="21">
        <v>4</v>
      </c>
    </row>
    <row r="582" spans="1:26" ht="33.75" customHeight="1">
      <c r="A582" s="32"/>
      <c r="B582" s="32"/>
      <c r="C582" s="32"/>
      <c r="D582" s="32"/>
      <c r="E582" s="114"/>
      <c r="F582" s="115"/>
      <c r="G582" s="114"/>
      <c r="H582" s="116"/>
      <c r="I582" s="116"/>
      <c r="J582" s="115"/>
      <c r="K582" s="33"/>
      <c r="L582" s="34">
        <f>SUM(L578:L581)</f>
        <v>75000</v>
      </c>
      <c r="M582" s="34">
        <f>SUM(M578:M581)</f>
        <v>75000</v>
      </c>
      <c r="N582" s="34"/>
      <c r="O582" s="34">
        <f>SUM(O578:O581)</f>
        <v>0</v>
      </c>
      <c r="P582" s="171"/>
      <c r="Q582" s="172"/>
      <c r="R582" s="34">
        <f>SUM(R578:R581)</f>
        <v>0</v>
      </c>
      <c r="S582" s="21">
        <v>5</v>
      </c>
      <c r="T582" s="2"/>
      <c r="U582" s="2"/>
      <c r="V582" s="2"/>
      <c r="W582" s="2"/>
      <c r="X582" s="2"/>
      <c r="Y582" s="2"/>
      <c r="Z582" s="2"/>
    </row>
    <row r="583" spans="1:26" s="73" customFormat="1" ht="45.75" customHeight="1">
      <c r="A583" s="68"/>
      <c r="B583" s="68"/>
      <c r="C583" s="68"/>
      <c r="D583" s="68"/>
      <c r="E583" s="77"/>
      <c r="F583" s="78"/>
      <c r="G583" s="77"/>
      <c r="H583" s="79"/>
      <c r="I583" s="79"/>
      <c r="J583" s="78"/>
      <c r="K583" s="69"/>
      <c r="L583" s="70">
        <f>L582+L569+L557+L545+L532</f>
        <v>2302500</v>
      </c>
      <c r="M583" s="70">
        <f>M582+M569+M557+M545+M532</f>
        <v>2302500</v>
      </c>
      <c r="N583" s="70"/>
      <c r="O583" s="70">
        <f>O582+O569+O557+O545+O532</f>
        <v>0</v>
      </c>
      <c r="P583" s="128"/>
      <c r="Q583" s="129"/>
      <c r="R583" s="70">
        <f>R582+R569+R557+R545+R532</f>
        <v>0</v>
      </c>
      <c r="S583" s="71">
        <v>7</v>
      </c>
      <c r="T583" s="72"/>
      <c r="U583" s="72"/>
      <c r="V583" s="72"/>
      <c r="W583" s="72"/>
      <c r="X583" s="72"/>
      <c r="Y583" s="72"/>
      <c r="Z583" s="72"/>
    </row>
    <row r="584" spans="1:26" ht="43.5" customHeight="1">
      <c r="A584" s="231"/>
      <c r="B584" s="232"/>
      <c r="C584" s="232"/>
      <c r="D584" s="232"/>
      <c r="E584" s="232"/>
      <c r="F584" s="232"/>
      <c r="G584" s="232"/>
      <c r="H584" s="232"/>
      <c r="I584" s="232"/>
      <c r="J584" s="232"/>
      <c r="K584" s="233"/>
      <c r="L584" s="31">
        <f>L583+L514</f>
        <v>6738900</v>
      </c>
      <c r="M584" s="31">
        <f>M583+M514</f>
        <v>6038900</v>
      </c>
      <c r="N584" s="31"/>
      <c r="O584" s="31">
        <f>O583+O514</f>
        <v>0</v>
      </c>
      <c r="P584" s="248"/>
      <c r="Q584" s="249"/>
      <c r="R584" s="31">
        <f>R583+R514</f>
        <v>700000</v>
      </c>
      <c r="S584" s="21">
        <v>6</v>
      </c>
    </row>
    <row r="585" spans="1:26" ht="49.5" customHeight="1">
      <c r="A585" s="193" t="s">
        <v>123</v>
      </c>
      <c r="B585" s="194"/>
      <c r="C585" s="195" t="s">
        <v>1460</v>
      </c>
      <c r="D585" s="195"/>
      <c r="E585" s="195"/>
      <c r="F585" s="195"/>
      <c r="G585" s="195"/>
      <c r="H585" s="195"/>
      <c r="I585" s="195"/>
      <c r="J585" s="195"/>
      <c r="K585" s="195"/>
      <c r="L585" s="195"/>
      <c r="M585" s="195"/>
      <c r="N585" s="195"/>
      <c r="O585" s="195"/>
      <c r="P585" s="195"/>
      <c r="Q585" s="195"/>
      <c r="R585" s="195"/>
      <c r="S585" s="21">
        <v>1</v>
      </c>
    </row>
    <row r="586" spans="1:26" ht="57.75" customHeight="1">
      <c r="A586" s="117" t="s">
        <v>124</v>
      </c>
      <c r="B586" s="118"/>
      <c r="C586" s="106" t="s">
        <v>125</v>
      </c>
      <c r="D586" s="107"/>
      <c r="E586" s="107"/>
      <c r="F586" s="107"/>
      <c r="G586" s="107"/>
      <c r="H586" s="107"/>
      <c r="I586" s="107"/>
      <c r="J586" s="107"/>
      <c r="K586" s="108"/>
      <c r="L586" s="109" t="s">
        <v>4</v>
      </c>
      <c r="M586" s="110"/>
      <c r="N586" s="110"/>
      <c r="O586" s="110"/>
      <c r="P586" s="111"/>
      <c r="Q586" s="112" t="s">
        <v>101</v>
      </c>
      <c r="R586" s="113"/>
      <c r="S586" s="21">
        <v>2</v>
      </c>
    </row>
    <row r="587" spans="1:26" ht="57.75" customHeight="1">
      <c r="A587" s="133" t="s">
        <v>1210</v>
      </c>
      <c r="B587" s="244" t="s">
        <v>1132</v>
      </c>
      <c r="C587" s="16"/>
      <c r="D587" s="138" t="s">
        <v>5</v>
      </c>
      <c r="E587" s="139"/>
      <c r="F587" s="138" t="s">
        <v>6</v>
      </c>
      <c r="G587" s="139"/>
      <c r="H587" s="138" t="s">
        <v>7</v>
      </c>
      <c r="I587" s="140"/>
      <c r="J587" s="140"/>
      <c r="K587" s="139"/>
      <c r="L587" s="141" t="s">
        <v>8</v>
      </c>
      <c r="M587" s="142"/>
      <c r="N587" s="142"/>
      <c r="O587" s="142"/>
      <c r="P587" s="142"/>
      <c r="Q587" s="142"/>
      <c r="R587" s="143"/>
      <c r="S587" s="21">
        <v>2</v>
      </c>
    </row>
    <row r="588" spans="1:26" ht="57.75" customHeight="1">
      <c r="A588" s="134"/>
      <c r="B588" s="192"/>
      <c r="C588" s="16" t="s">
        <v>9</v>
      </c>
      <c r="D588" s="138">
        <v>2026</v>
      </c>
      <c r="E588" s="139"/>
      <c r="F588" s="138">
        <v>2031</v>
      </c>
      <c r="G588" s="139"/>
      <c r="H588" s="138">
        <v>2037</v>
      </c>
      <c r="I588" s="140"/>
      <c r="J588" s="140"/>
      <c r="K588" s="139"/>
      <c r="L588" s="144"/>
      <c r="M588" s="145"/>
      <c r="N588" s="145"/>
      <c r="O588" s="145"/>
      <c r="P588" s="145"/>
      <c r="Q588" s="145"/>
      <c r="R588" s="146"/>
      <c r="S588" s="21">
        <v>2</v>
      </c>
    </row>
    <row r="589" spans="1:26" ht="57.75" customHeight="1">
      <c r="A589" s="135"/>
      <c r="B589" s="192"/>
      <c r="C589" s="16" t="s">
        <v>10</v>
      </c>
      <c r="D589" s="155"/>
      <c r="E589" s="156"/>
      <c r="F589" s="138"/>
      <c r="G589" s="139"/>
      <c r="H589" s="138"/>
      <c r="I589" s="140"/>
      <c r="J589" s="140"/>
      <c r="K589" s="139"/>
      <c r="L589" s="147"/>
      <c r="M589" s="148"/>
      <c r="N589" s="148"/>
      <c r="O589" s="148"/>
      <c r="P589" s="148"/>
      <c r="Q589" s="148"/>
      <c r="R589" s="149"/>
      <c r="S589" s="21">
        <v>2</v>
      </c>
    </row>
    <row r="590" spans="1:26" ht="42" customHeight="1">
      <c r="A590" s="130" t="s">
        <v>126</v>
      </c>
      <c r="B590" s="131"/>
      <c r="C590" s="87" t="s">
        <v>94</v>
      </c>
      <c r="D590" s="88"/>
      <c r="E590" s="88"/>
      <c r="F590" s="88"/>
      <c r="G590" s="88"/>
      <c r="H590" s="88"/>
      <c r="I590" s="88"/>
      <c r="J590" s="88"/>
      <c r="K590" s="88"/>
      <c r="L590" s="88"/>
      <c r="M590" s="88"/>
      <c r="N590" s="88"/>
      <c r="O590" s="88"/>
      <c r="P590" s="88"/>
      <c r="Q590" s="88"/>
      <c r="R590" s="89"/>
      <c r="S590" s="21">
        <v>3</v>
      </c>
    </row>
    <row r="591" spans="1:26" ht="42" customHeight="1">
      <c r="A591" s="152" t="s">
        <v>1257</v>
      </c>
      <c r="B591" s="152" t="s">
        <v>1089</v>
      </c>
      <c r="C591" s="17"/>
      <c r="D591" s="17" t="s">
        <v>5</v>
      </c>
      <c r="E591" s="103" t="s">
        <v>6</v>
      </c>
      <c r="F591" s="105"/>
      <c r="G591" s="103" t="s">
        <v>6</v>
      </c>
      <c r="H591" s="104"/>
      <c r="I591" s="104"/>
      <c r="J591" s="105"/>
      <c r="K591" s="25" t="s">
        <v>11</v>
      </c>
      <c r="L591" s="157" t="s">
        <v>8</v>
      </c>
      <c r="M591" s="158"/>
      <c r="N591" s="158"/>
      <c r="O591" s="158"/>
      <c r="P591" s="158"/>
      <c r="Q591" s="158"/>
      <c r="R591" s="159"/>
      <c r="S591" s="21">
        <v>3</v>
      </c>
    </row>
    <row r="592" spans="1:26" ht="42" customHeight="1">
      <c r="A592" s="153"/>
      <c r="B592" s="153"/>
      <c r="C592" s="17" t="s">
        <v>9</v>
      </c>
      <c r="D592" s="17">
        <v>2026</v>
      </c>
      <c r="E592" s="103">
        <v>2029</v>
      </c>
      <c r="F592" s="105"/>
      <c r="G592" s="103">
        <v>2033</v>
      </c>
      <c r="H592" s="104"/>
      <c r="I592" s="104"/>
      <c r="J592" s="105"/>
      <c r="K592" s="25">
        <v>2037</v>
      </c>
      <c r="L592" s="160" t="s">
        <v>48</v>
      </c>
      <c r="M592" s="161"/>
      <c r="N592" s="161"/>
      <c r="O592" s="161"/>
      <c r="P592" s="161"/>
      <c r="Q592" s="161"/>
      <c r="R592" s="162"/>
      <c r="S592" s="21">
        <v>3</v>
      </c>
    </row>
    <row r="593" spans="1:19" ht="42" customHeight="1">
      <c r="A593" s="154"/>
      <c r="B593" s="154"/>
      <c r="C593" s="17" t="s">
        <v>10</v>
      </c>
      <c r="D593" s="17"/>
      <c r="E593" s="103"/>
      <c r="F593" s="105"/>
      <c r="G593" s="103"/>
      <c r="H593" s="104"/>
      <c r="I593" s="104"/>
      <c r="J593" s="105"/>
      <c r="K593" s="25"/>
      <c r="L593" s="163"/>
      <c r="M593" s="164"/>
      <c r="N593" s="164"/>
      <c r="O593" s="164"/>
      <c r="P593" s="164"/>
      <c r="Q593" s="164"/>
      <c r="R593" s="165"/>
      <c r="S593" s="21">
        <v>3</v>
      </c>
    </row>
    <row r="594" spans="1:19" ht="42" customHeight="1">
      <c r="A594" s="17" t="s">
        <v>12</v>
      </c>
      <c r="B594" s="168" t="s">
        <v>59</v>
      </c>
      <c r="C594" s="168"/>
      <c r="D594" s="168"/>
      <c r="E594" s="168"/>
      <c r="F594" s="168"/>
      <c r="G594" s="168"/>
      <c r="H594" s="168"/>
      <c r="I594" s="168"/>
      <c r="J594" s="168"/>
      <c r="K594" s="168"/>
      <c r="L594" s="168"/>
      <c r="M594" s="168"/>
      <c r="N594" s="168"/>
      <c r="O594" s="168"/>
      <c r="P594" s="168"/>
      <c r="Q594" s="168"/>
      <c r="R594" s="168"/>
      <c r="S594" s="21">
        <v>3</v>
      </c>
    </row>
    <row r="595" spans="1:19" ht="21" customHeight="1">
      <c r="A595" s="259" t="s">
        <v>1083</v>
      </c>
      <c r="B595" s="262" t="s">
        <v>13</v>
      </c>
      <c r="C595" s="262" t="s">
        <v>14</v>
      </c>
      <c r="D595" s="262" t="s">
        <v>8</v>
      </c>
      <c r="E595" s="265" t="s">
        <v>15</v>
      </c>
      <c r="F595" s="266"/>
      <c r="G595" s="265" t="s">
        <v>16</v>
      </c>
      <c r="H595" s="271"/>
      <c r="I595" s="271"/>
      <c r="J595" s="266"/>
      <c r="K595" s="274" t="s">
        <v>17</v>
      </c>
      <c r="L595" s="124" t="s">
        <v>18</v>
      </c>
      <c r="M595" s="101" t="s">
        <v>19</v>
      </c>
      <c r="N595" s="102"/>
      <c r="O595" s="102"/>
      <c r="P595" s="102"/>
      <c r="Q595" s="102"/>
      <c r="R595" s="102"/>
      <c r="S595" s="21">
        <v>4</v>
      </c>
    </row>
    <row r="596" spans="1:19">
      <c r="A596" s="260"/>
      <c r="B596" s="263"/>
      <c r="C596" s="263"/>
      <c r="D596" s="263"/>
      <c r="E596" s="267"/>
      <c r="F596" s="268"/>
      <c r="G596" s="267"/>
      <c r="H596" s="272"/>
      <c r="I596" s="272"/>
      <c r="J596" s="268"/>
      <c r="K596" s="198"/>
      <c r="L596" s="125"/>
      <c r="M596" s="124" t="s">
        <v>20</v>
      </c>
      <c r="N596" s="125"/>
      <c r="O596" s="101" t="s">
        <v>21</v>
      </c>
      <c r="P596" s="102"/>
      <c r="Q596" s="102"/>
      <c r="R596" s="124" t="s">
        <v>22</v>
      </c>
      <c r="S596" s="21">
        <v>4</v>
      </c>
    </row>
    <row r="597" spans="1:19">
      <c r="A597" s="260"/>
      <c r="B597" s="264"/>
      <c r="C597" s="264"/>
      <c r="D597" s="264"/>
      <c r="E597" s="269"/>
      <c r="F597" s="270"/>
      <c r="G597" s="269"/>
      <c r="H597" s="273"/>
      <c r="I597" s="273"/>
      <c r="J597" s="270"/>
      <c r="K597" s="199"/>
      <c r="L597" s="125"/>
      <c r="M597" s="36" t="s">
        <v>23</v>
      </c>
      <c r="N597" s="36" t="s">
        <v>24</v>
      </c>
      <c r="O597" s="36" t="s">
        <v>23</v>
      </c>
      <c r="P597" s="101" t="s">
        <v>25</v>
      </c>
      <c r="Q597" s="102"/>
      <c r="R597" s="125"/>
      <c r="S597" s="21">
        <v>4</v>
      </c>
    </row>
    <row r="598" spans="1:19" ht="108">
      <c r="A598" s="261"/>
      <c r="B598" s="66" t="s">
        <v>1084</v>
      </c>
      <c r="C598" s="50" t="s">
        <v>1085</v>
      </c>
      <c r="D598" s="47" t="s">
        <v>858</v>
      </c>
      <c r="E598" s="75" t="s">
        <v>846</v>
      </c>
      <c r="F598" s="75"/>
      <c r="G598" s="94" t="s">
        <v>951</v>
      </c>
      <c r="H598" s="95"/>
      <c r="I598" s="95"/>
      <c r="J598" s="96"/>
      <c r="K598" s="55" t="s">
        <v>364</v>
      </c>
      <c r="L598" s="40"/>
      <c r="M598" s="40"/>
      <c r="N598" s="40"/>
      <c r="O598" s="40"/>
      <c r="P598" s="99"/>
      <c r="Q598" s="99"/>
      <c r="R598" s="40">
        <f>L598-M598-O598</f>
        <v>0</v>
      </c>
      <c r="S598" s="21">
        <v>4</v>
      </c>
    </row>
    <row r="599" spans="1:19" ht="90">
      <c r="A599" s="50" t="s">
        <v>1069</v>
      </c>
      <c r="B599" s="50" t="s">
        <v>1070</v>
      </c>
      <c r="C599" s="50" t="s">
        <v>1071</v>
      </c>
      <c r="D599" s="47" t="s">
        <v>1072</v>
      </c>
      <c r="E599" s="75" t="s">
        <v>846</v>
      </c>
      <c r="F599" s="75"/>
      <c r="G599" s="94" t="s">
        <v>951</v>
      </c>
      <c r="H599" s="95"/>
      <c r="I599" s="95"/>
      <c r="J599" s="96"/>
      <c r="K599" s="55" t="s">
        <v>364</v>
      </c>
      <c r="L599" s="40"/>
      <c r="M599" s="40"/>
      <c r="N599" s="40"/>
      <c r="O599" s="40"/>
      <c r="P599" s="76"/>
      <c r="Q599" s="76"/>
      <c r="R599" s="40">
        <f t="shared" ref="R599:R618" si="20">L599-M599-O599</f>
        <v>0</v>
      </c>
      <c r="S599" s="21">
        <v>4</v>
      </c>
    </row>
    <row r="600" spans="1:19" ht="72">
      <c r="A600" s="50" t="s">
        <v>1073</v>
      </c>
      <c r="B600" s="50" t="s">
        <v>1074</v>
      </c>
      <c r="C600" s="50" t="s">
        <v>1075</v>
      </c>
      <c r="D600" s="47" t="s">
        <v>858</v>
      </c>
      <c r="E600" s="75" t="s">
        <v>846</v>
      </c>
      <c r="F600" s="75"/>
      <c r="G600" s="94" t="s">
        <v>951</v>
      </c>
      <c r="H600" s="95"/>
      <c r="I600" s="95"/>
      <c r="J600" s="96"/>
      <c r="K600" s="55" t="s">
        <v>364</v>
      </c>
      <c r="L600" s="40"/>
      <c r="M600" s="40"/>
      <c r="N600" s="40"/>
      <c r="O600" s="40"/>
      <c r="P600" s="76"/>
      <c r="Q600" s="76"/>
      <c r="R600" s="40">
        <f t="shared" si="20"/>
        <v>0</v>
      </c>
      <c r="S600" s="21">
        <v>4</v>
      </c>
    </row>
    <row r="601" spans="1:19" ht="54">
      <c r="A601" s="50" t="s">
        <v>1076</v>
      </c>
      <c r="B601" s="50" t="s">
        <v>1077</v>
      </c>
      <c r="C601" s="50" t="s">
        <v>1078</v>
      </c>
      <c r="D601" s="47" t="s">
        <v>858</v>
      </c>
      <c r="E601" s="75" t="s">
        <v>846</v>
      </c>
      <c r="F601" s="75"/>
      <c r="G601" s="94" t="s">
        <v>143</v>
      </c>
      <c r="H601" s="95"/>
      <c r="I601" s="95"/>
      <c r="J601" s="96"/>
      <c r="K601" s="55" t="s">
        <v>364</v>
      </c>
      <c r="L601" s="40"/>
      <c r="M601" s="40"/>
      <c r="N601" s="40"/>
      <c r="O601" s="40"/>
      <c r="P601" s="76"/>
      <c r="Q601" s="76"/>
      <c r="R601" s="40">
        <f t="shared" si="20"/>
        <v>0</v>
      </c>
      <c r="S601" s="21">
        <v>4</v>
      </c>
    </row>
    <row r="602" spans="1:19" ht="180">
      <c r="A602" s="50" t="s">
        <v>1079</v>
      </c>
      <c r="B602" s="66" t="s">
        <v>1080</v>
      </c>
      <c r="C602" s="50" t="s">
        <v>1081</v>
      </c>
      <c r="D602" s="47" t="s">
        <v>858</v>
      </c>
      <c r="E602" s="75" t="s">
        <v>846</v>
      </c>
      <c r="F602" s="75"/>
      <c r="G602" s="94" t="s">
        <v>951</v>
      </c>
      <c r="H602" s="95"/>
      <c r="I602" s="95"/>
      <c r="J602" s="96"/>
      <c r="K602" s="55" t="s">
        <v>364</v>
      </c>
      <c r="L602" s="40"/>
      <c r="M602" s="40"/>
      <c r="N602" s="40"/>
      <c r="O602" s="40"/>
      <c r="P602" s="76"/>
      <c r="Q602" s="76"/>
      <c r="R602" s="40">
        <f t="shared" si="20"/>
        <v>0</v>
      </c>
      <c r="S602" s="21">
        <v>4</v>
      </c>
    </row>
    <row r="603" spans="1:19" ht="126">
      <c r="A603" s="54" t="s">
        <v>1082</v>
      </c>
      <c r="B603" s="50" t="s">
        <v>1086</v>
      </c>
      <c r="C603" s="50" t="s">
        <v>1087</v>
      </c>
      <c r="D603" s="47" t="s">
        <v>1088</v>
      </c>
      <c r="E603" s="75" t="s">
        <v>846</v>
      </c>
      <c r="F603" s="75"/>
      <c r="G603" s="94" t="s">
        <v>951</v>
      </c>
      <c r="H603" s="95"/>
      <c r="I603" s="95"/>
      <c r="J603" s="96"/>
      <c r="K603" s="39" t="s">
        <v>868</v>
      </c>
      <c r="L603" s="40"/>
      <c r="M603" s="40"/>
      <c r="N603" s="40"/>
      <c r="O603" s="40"/>
      <c r="P603" s="76"/>
      <c r="Q603" s="76"/>
      <c r="R603" s="40">
        <f t="shared" si="20"/>
        <v>0</v>
      </c>
      <c r="S603" s="21">
        <v>4</v>
      </c>
    </row>
    <row r="604" spans="1:19" ht="162">
      <c r="A604" s="54" t="s">
        <v>1035</v>
      </c>
      <c r="B604" s="54" t="s">
        <v>1036</v>
      </c>
      <c r="C604" s="50" t="s">
        <v>1037</v>
      </c>
      <c r="D604" s="50" t="s">
        <v>1038</v>
      </c>
      <c r="E604" s="75" t="s">
        <v>142</v>
      </c>
      <c r="F604" s="75"/>
      <c r="G604" s="75" t="s">
        <v>143</v>
      </c>
      <c r="H604" s="75"/>
      <c r="I604" s="75"/>
      <c r="J604" s="75"/>
      <c r="K604" s="39" t="s">
        <v>1039</v>
      </c>
      <c r="L604" s="40"/>
      <c r="M604" s="40"/>
      <c r="N604" s="40"/>
      <c r="O604" s="40"/>
      <c r="P604" s="76"/>
      <c r="Q604" s="76"/>
      <c r="R604" s="40">
        <f t="shared" si="20"/>
        <v>0</v>
      </c>
      <c r="S604" s="21">
        <v>4</v>
      </c>
    </row>
    <row r="605" spans="1:19" ht="162">
      <c r="A605" s="54" t="s">
        <v>1040</v>
      </c>
      <c r="B605" s="54" t="s">
        <v>1041</v>
      </c>
      <c r="C605" s="50" t="s">
        <v>1037</v>
      </c>
      <c r="D605" s="50" t="s">
        <v>1038</v>
      </c>
      <c r="E605" s="75" t="s">
        <v>142</v>
      </c>
      <c r="F605" s="75"/>
      <c r="G605" s="75" t="s">
        <v>143</v>
      </c>
      <c r="H605" s="75"/>
      <c r="I605" s="75"/>
      <c r="J605" s="75"/>
      <c r="K605" s="39" t="s">
        <v>1042</v>
      </c>
      <c r="L605" s="40"/>
      <c r="M605" s="40"/>
      <c r="N605" s="40"/>
      <c r="O605" s="40"/>
      <c r="P605" s="76"/>
      <c r="Q605" s="76"/>
      <c r="R605" s="40">
        <f t="shared" si="20"/>
        <v>0</v>
      </c>
      <c r="S605" s="21">
        <v>4</v>
      </c>
    </row>
    <row r="606" spans="1:19" ht="162">
      <c r="A606" s="54" t="s">
        <v>1043</v>
      </c>
      <c r="B606" s="54" t="s">
        <v>1044</v>
      </c>
      <c r="C606" s="50" t="s">
        <v>1037</v>
      </c>
      <c r="D606" s="50" t="s">
        <v>1038</v>
      </c>
      <c r="E606" s="75" t="s">
        <v>142</v>
      </c>
      <c r="F606" s="75"/>
      <c r="G606" s="75" t="s">
        <v>143</v>
      </c>
      <c r="H606" s="75"/>
      <c r="I606" s="75"/>
      <c r="J606" s="75"/>
      <c r="K606" s="39" t="s">
        <v>1045</v>
      </c>
      <c r="L606" s="40"/>
      <c r="M606" s="40"/>
      <c r="N606" s="40"/>
      <c r="O606" s="40"/>
      <c r="P606" s="76"/>
      <c r="Q606" s="76"/>
      <c r="R606" s="40">
        <f t="shared" si="20"/>
        <v>0</v>
      </c>
      <c r="S606" s="21">
        <v>4</v>
      </c>
    </row>
    <row r="607" spans="1:19" ht="180">
      <c r="A607" s="54" t="s">
        <v>1046</v>
      </c>
      <c r="B607" s="54" t="s">
        <v>1047</v>
      </c>
      <c r="C607" s="50" t="s">
        <v>1037</v>
      </c>
      <c r="D607" s="50" t="s">
        <v>1038</v>
      </c>
      <c r="E607" s="75" t="s">
        <v>142</v>
      </c>
      <c r="F607" s="75"/>
      <c r="G607" s="75" t="s">
        <v>143</v>
      </c>
      <c r="H607" s="75"/>
      <c r="I607" s="75"/>
      <c r="J607" s="75"/>
      <c r="K607" s="39" t="s">
        <v>1045</v>
      </c>
      <c r="L607" s="40"/>
      <c r="M607" s="40"/>
      <c r="N607" s="40"/>
      <c r="O607" s="40"/>
      <c r="P607" s="76"/>
      <c r="Q607" s="76"/>
      <c r="R607" s="40">
        <f t="shared" si="20"/>
        <v>0</v>
      </c>
      <c r="S607" s="21">
        <v>4</v>
      </c>
    </row>
    <row r="608" spans="1:19" ht="162">
      <c r="A608" s="54" t="s">
        <v>1048</v>
      </c>
      <c r="B608" s="54" t="s">
        <v>1049</v>
      </c>
      <c r="C608" s="50" t="s">
        <v>1037</v>
      </c>
      <c r="D608" s="50" t="s">
        <v>1038</v>
      </c>
      <c r="E608" s="75" t="s">
        <v>142</v>
      </c>
      <c r="F608" s="75"/>
      <c r="G608" s="75" t="s">
        <v>143</v>
      </c>
      <c r="H608" s="75"/>
      <c r="I608" s="75"/>
      <c r="J608" s="75"/>
      <c r="K608" s="39" t="s">
        <v>1045</v>
      </c>
      <c r="L608" s="40"/>
      <c r="M608" s="40"/>
      <c r="N608" s="40"/>
      <c r="O608" s="40"/>
      <c r="P608" s="76"/>
      <c r="Q608" s="76"/>
      <c r="R608" s="40">
        <f t="shared" si="20"/>
        <v>0</v>
      </c>
      <c r="S608" s="21">
        <v>4</v>
      </c>
    </row>
    <row r="609" spans="1:26" ht="162">
      <c r="A609" s="54" t="s">
        <v>1050</v>
      </c>
      <c r="B609" s="54" t="s">
        <v>1051</v>
      </c>
      <c r="C609" s="50" t="s">
        <v>1037</v>
      </c>
      <c r="D609" s="50" t="s">
        <v>1038</v>
      </c>
      <c r="E609" s="75" t="s">
        <v>142</v>
      </c>
      <c r="F609" s="75"/>
      <c r="G609" s="75" t="s">
        <v>143</v>
      </c>
      <c r="H609" s="75"/>
      <c r="I609" s="75"/>
      <c r="J609" s="75"/>
      <c r="K609" s="39" t="s">
        <v>1045</v>
      </c>
      <c r="L609" s="40"/>
      <c r="M609" s="40"/>
      <c r="N609" s="40"/>
      <c r="O609" s="40"/>
      <c r="P609" s="76"/>
      <c r="Q609" s="76"/>
      <c r="R609" s="40">
        <f t="shared" si="20"/>
        <v>0</v>
      </c>
      <c r="S609" s="21">
        <v>4</v>
      </c>
    </row>
    <row r="610" spans="1:26" ht="162">
      <c r="A610" s="54" t="s">
        <v>1052</v>
      </c>
      <c r="B610" s="54" t="s">
        <v>1053</v>
      </c>
      <c r="C610" s="50" t="s">
        <v>1037</v>
      </c>
      <c r="D610" s="50" t="s">
        <v>1038</v>
      </c>
      <c r="E610" s="75" t="s">
        <v>142</v>
      </c>
      <c r="F610" s="75"/>
      <c r="G610" s="75" t="s">
        <v>143</v>
      </c>
      <c r="H610" s="75"/>
      <c r="I610" s="75"/>
      <c r="J610" s="75"/>
      <c r="K610" s="39" t="s">
        <v>1045</v>
      </c>
      <c r="L610" s="40"/>
      <c r="M610" s="40"/>
      <c r="N610" s="40"/>
      <c r="O610" s="40"/>
      <c r="P610" s="76"/>
      <c r="Q610" s="76"/>
      <c r="R610" s="40">
        <f t="shared" si="20"/>
        <v>0</v>
      </c>
      <c r="S610" s="21">
        <v>4</v>
      </c>
    </row>
    <row r="611" spans="1:26" ht="162">
      <c r="A611" s="54" t="s">
        <v>1054</v>
      </c>
      <c r="B611" s="54" t="s">
        <v>1055</v>
      </c>
      <c r="C611" s="50" t="s">
        <v>1037</v>
      </c>
      <c r="D611" s="50" t="s">
        <v>1038</v>
      </c>
      <c r="E611" s="75" t="s">
        <v>142</v>
      </c>
      <c r="F611" s="75"/>
      <c r="G611" s="75" t="s">
        <v>143</v>
      </c>
      <c r="H611" s="75"/>
      <c r="I611" s="75"/>
      <c r="J611" s="75"/>
      <c r="K611" s="39" t="s">
        <v>1045</v>
      </c>
      <c r="L611" s="40"/>
      <c r="M611" s="40"/>
      <c r="N611" s="40"/>
      <c r="O611" s="40"/>
      <c r="P611" s="76"/>
      <c r="Q611" s="76"/>
      <c r="R611" s="40">
        <f t="shared" si="20"/>
        <v>0</v>
      </c>
      <c r="S611" s="21">
        <v>4</v>
      </c>
    </row>
    <row r="612" spans="1:26" ht="162">
      <c r="A612" s="54" t="s">
        <v>1056</v>
      </c>
      <c r="B612" s="54" t="s">
        <v>1057</v>
      </c>
      <c r="C612" s="50" t="s">
        <v>1037</v>
      </c>
      <c r="D612" s="50" t="s">
        <v>1038</v>
      </c>
      <c r="E612" s="75" t="s">
        <v>142</v>
      </c>
      <c r="F612" s="75"/>
      <c r="G612" s="75" t="s">
        <v>143</v>
      </c>
      <c r="H612" s="75"/>
      <c r="I612" s="75"/>
      <c r="J612" s="75"/>
      <c r="K612" s="39" t="s">
        <v>1045</v>
      </c>
      <c r="L612" s="40"/>
      <c r="M612" s="40"/>
      <c r="N612" s="40"/>
      <c r="O612" s="40"/>
      <c r="P612" s="76"/>
      <c r="Q612" s="76"/>
      <c r="R612" s="40">
        <f t="shared" si="20"/>
        <v>0</v>
      </c>
      <c r="S612" s="21">
        <v>4</v>
      </c>
    </row>
    <row r="613" spans="1:26" ht="162">
      <c r="A613" s="54" t="s">
        <v>1058</v>
      </c>
      <c r="B613" s="54" t="s">
        <v>1059</v>
      </c>
      <c r="C613" s="50" t="s">
        <v>1037</v>
      </c>
      <c r="D613" s="50" t="s">
        <v>1038</v>
      </c>
      <c r="E613" s="75" t="s">
        <v>142</v>
      </c>
      <c r="F613" s="75"/>
      <c r="G613" s="75" t="s">
        <v>143</v>
      </c>
      <c r="H613" s="75"/>
      <c r="I613" s="75"/>
      <c r="J613" s="75"/>
      <c r="K613" s="39" t="s">
        <v>1045</v>
      </c>
      <c r="L613" s="40"/>
      <c r="M613" s="40"/>
      <c r="N613" s="40"/>
      <c r="O613" s="40"/>
      <c r="P613" s="76"/>
      <c r="Q613" s="76"/>
      <c r="R613" s="40">
        <f t="shared" si="20"/>
        <v>0</v>
      </c>
      <c r="S613" s="21">
        <v>4</v>
      </c>
    </row>
    <row r="614" spans="1:26" ht="162">
      <c r="A614" s="54" t="s">
        <v>1060</v>
      </c>
      <c r="B614" s="54" t="s">
        <v>1061</v>
      </c>
      <c r="C614" s="50" t="s">
        <v>1037</v>
      </c>
      <c r="D614" s="50" t="s">
        <v>1038</v>
      </c>
      <c r="E614" s="75" t="s">
        <v>142</v>
      </c>
      <c r="F614" s="75"/>
      <c r="G614" s="75" t="s">
        <v>143</v>
      </c>
      <c r="H614" s="75"/>
      <c r="I614" s="75"/>
      <c r="J614" s="75"/>
      <c r="K614" s="39" t="s">
        <v>1045</v>
      </c>
      <c r="L614" s="40"/>
      <c r="M614" s="40"/>
      <c r="N614" s="40"/>
      <c r="O614" s="40"/>
      <c r="P614" s="76"/>
      <c r="Q614" s="76"/>
      <c r="R614" s="40">
        <f t="shared" si="20"/>
        <v>0</v>
      </c>
      <c r="S614" s="21">
        <v>4</v>
      </c>
    </row>
    <row r="615" spans="1:26" ht="162">
      <c r="A615" s="54" t="s">
        <v>1062</v>
      </c>
      <c r="B615" s="54" t="s">
        <v>1063</v>
      </c>
      <c r="C615" s="50" t="s">
        <v>1037</v>
      </c>
      <c r="D615" s="50" t="s">
        <v>1038</v>
      </c>
      <c r="E615" s="75" t="s">
        <v>142</v>
      </c>
      <c r="F615" s="75"/>
      <c r="G615" s="75" t="s">
        <v>143</v>
      </c>
      <c r="H615" s="75"/>
      <c r="I615" s="75"/>
      <c r="J615" s="75"/>
      <c r="K615" s="39" t="s">
        <v>1045</v>
      </c>
      <c r="L615" s="40"/>
      <c r="M615" s="40"/>
      <c r="N615" s="40"/>
      <c r="O615" s="40"/>
      <c r="P615" s="76"/>
      <c r="Q615" s="76"/>
      <c r="R615" s="40">
        <f t="shared" si="20"/>
        <v>0</v>
      </c>
      <c r="S615" s="21">
        <v>4</v>
      </c>
    </row>
    <row r="616" spans="1:26" ht="162">
      <c r="A616" s="54" t="s">
        <v>1064</v>
      </c>
      <c r="B616" s="54" t="s">
        <v>1065</v>
      </c>
      <c r="C616" s="50" t="s">
        <v>1037</v>
      </c>
      <c r="D616" s="50" t="s">
        <v>1038</v>
      </c>
      <c r="E616" s="75" t="s">
        <v>142</v>
      </c>
      <c r="F616" s="75"/>
      <c r="G616" s="75" t="s">
        <v>143</v>
      </c>
      <c r="H616" s="75"/>
      <c r="I616" s="75"/>
      <c r="J616" s="75"/>
      <c r="K616" s="39" t="s">
        <v>1045</v>
      </c>
      <c r="L616" s="40"/>
      <c r="M616" s="40"/>
      <c r="N616" s="40"/>
      <c r="O616" s="40"/>
      <c r="P616" s="76"/>
      <c r="Q616" s="76"/>
      <c r="R616" s="40">
        <f t="shared" si="20"/>
        <v>0</v>
      </c>
      <c r="S616" s="21">
        <v>4</v>
      </c>
    </row>
    <row r="617" spans="1:26" ht="162">
      <c r="A617" s="54" t="s">
        <v>1066</v>
      </c>
      <c r="B617" s="54" t="s">
        <v>1067</v>
      </c>
      <c r="C617" s="50" t="s">
        <v>1037</v>
      </c>
      <c r="D617" s="50" t="s">
        <v>1038</v>
      </c>
      <c r="E617" s="75" t="s">
        <v>142</v>
      </c>
      <c r="F617" s="75"/>
      <c r="G617" s="75" t="s">
        <v>143</v>
      </c>
      <c r="H617" s="75"/>
      <c r="I617" s="75"/>
      <c r="J617" s="75"/>
      <c r="K617" s="39" t="s">
        <v>1045</v>
      </c>
      <c r="L617" s="40"/>
      <c r="M617" s="40"/>
      <c r="N617" s="40"/>
      <c r="O617" s="40"/>
      <c r="P617" s="76"/>
      <c r="Q617" s="76"/>
      <c r="R617" s="40">
        <f t="shared" si="20"/>
        <v>0</v>
      </c>
      <c r="S617" s="21">
        <v>4</v>
      </c>
    </row>
    <row r="618" spans="1:26" ht="162">
      <c r="A618" s="54" t="s">
        <v>1068</v>
      </c>
      <c r="B618" s="54" t="s">
        <v>1067</v>
      </c>
      <c r="C618" s="50" t="s">
        <v>1037</v>
      </c>
      <c r="D618" s="50" t="s">
        <v>1038</v>
      </c>
      <c r="E618" s="75" t="s">
        <v>142</v>
      </c>
      <c r="F618" s="75"/>
      <c r="G618" s="75" t="s">
        <v>143</v>
      </c>
      <c r="H618" s="75"/>
      <c r="I618" s="75"/>
      <c r="J618" s="75"/>
      <c r="K618" s="39" t="s">
        <v>1045</v>
      </c>
      <c r="L618" s="40"/>
      <c r="M618" s="40"/>
      <c r="N618" s="40"/>
      <c r="O618" s="40"/>
      <c r="P618" s="76"/>
      <c r="Q618" s="76"/>
      <c r="R618" s="40">
        <f t="shared" si="20"/>
        <v>0</v>
      </c>
      <c r="S618" s="21">
        <v>4</v>
      </c>
    </row>
    <row r="619" spans="1:26" ht="33.75" customHeight="1">
      <c r="A619" s="32"/>
      <c r="B619" s="32"/>
      <c r="C619" s="32"/>
      <c r="D619" s="32"/>
      <c r="E619" s="114"/>
      <c r="F619" s="115"/>
      <c r="G619" s="114"/>
      <c r="H619" s="116"/>
      <c r="I619" s="116"/>
      <c r="J619" s="115"/>
      <c r="K619" s="33"/>
      <c r="L619" s="34">
        <f>SUM(L598:L618)</f>
        <v>0</v>
      </c>
      <c r="M619" s="34">
        <f>SUM(M598:M618)</f>
        <v>0</v>
      </c>
      <c r="N619" s="34"/>
      <c r="O619" s="34">
        <f>SUM(O598:O618)</f>
        <v>0</v>
      </c>
      <c r="P619" s="132"/>
      <c r="Q619" s="132"/>
      <c r="R619" s="34">
        <f>SUM(R598:R618)</f>
        <v>0</v>
      </c>
      <c r="S619" s="21">
        <v>5</v>
      </c>
      <c r="T619" s="2"/>
      <c r="U619" s="2"/>
      <c r="V619" s="2"/>
      <c r="W619" s="2"/>
      <c r="X619" s="2"/>
      <c r="Y619" s="2"/>
      <c r="Z619" s="2"/>
    </row>
    <row r="620" spans="1:26" ht="42" customHeight="1">
      <c r="A620" s="130" t="s">
        <v>1258</v>
      </c>
      <c r="B620" s="131"/>
      <c r="C620" s="87" t="s">
        <v>95</v>
      </c>
      <c r="D620" s="88"/>
      <c r="E620" s="88"/>
      <c r="F620" s="88"/>
      <c r="G620" s="88"/>
      <c r="H620" s="88"/>
      <c r="I620" s="88"/>
      <c r="J620" s="88"/>
      <c r="K620" s="88"/>
      <c r="L620" s="88"/>
      <c r="M620" s="88"/>
      <c r="N620" s="88"/>
      <c r="O620" s="88"/>
      <c r="P620" s="88"/>
      <c r="Q620" s="88"/>
      <c r="R620" s="89"/>
      <c r="S620" s="21">
        <v>3</v>
      </c>
    </row>
    <row r="621" spans="1:26" ht="42" customHeight="1">
      <c r="A621" s="152" t="s">
        <v>1259</v>
      </c>
      <c r="B621" s="166" t="s">
        <v>1032</v>
      </c>
      <c r="C621" s="17"/>
      <c r="D621" s="17" t="s">
        <v>5</v>
      </c>
      <c r="E621" s="103" t="s">
        <v>6</v>
      </c>
      <c r="F621" s="105"/>
      <c r="G621" s="103" t="s">
        <v>6</v>
      </c>
      <c r="H621" s="104"/>
      <c r="I621" s="104"/>
      <c r="J621" s="105"/>
      <c r="K621" s="25" t="s">
        <v>11</v>
      </c>
      <c r="L621" s="157" t="s">
        <v>8</v>
      </c>
      <c r="M621" s="158"/>
      <c r="N621" s="158"/>
      <c r="O621" s="158"/>
      <c r="P621" s="158"/>
      <c r="Q621" s="158"/>
      <c r="R621" s="159"/>
      <c r="S621" s="21">
        <v>3</v>
      </c>
    </row>
    <row r="622" spans="1:26" ht="42" customHeight="1">
      <c r="A622" s="153"/>
      <c r="B622" s="167"/>
      <c r="C622" s="17" t="s">
        <v>9</v>
      </c>
      <c r="D622" s="17">
        <v>2026</v>
      </c>
      <c r="E622" s="103">
        <v>2029</v>
      </c>
      <c r="F622" s="105"/>
      <c r="G622" s="103">
        <v>2033</v>
      </c>
      <c r="H622" s="104"/>
      <c r="I622" s="104"/>
      <c r="J622" s="105"/>
      <c r="K622" s="25">
        <v>2037</v>
      </c>
      <c r="L622" s="160"/>
      <c r="M622" s="161"/>
      <c r="N622" s="161"/>
      <c r="O622" s="161"/>
      <c r="P622" s="161"/>
      <c r="Q622" s="161"/>
      <c r="R622" s="162"/>
      <c r="S622" s="21">
        <v>3</v>
      </c>
    </row>
    <row r="623" spans="1:26" ht="42" customHeight="1">
      <c r="A623" s="154"/>
      <c r="B623" s="167"/>
      <c r="C623" s="17" t="s">
        <v>10</v>
      </c>
      <c r="D623" s="17"/>
      <c r="E623" s="103"/>
      <c r="F623" s="105"/>
      <c r="G623" s="103"/>
      <c r="H623" s="104"/>
      <c r="I623" s="104"/>
      <c r="J623" s="105"/>
      <c r="K623" s="25"/>
      <c r="L623" s="163"/>
      <c r="M623" s="164"/>
      <c r="N623" s="164"/>
      <c r="O623" s="164"/>
      <c r="P623" s="164"/>
      <c r="Q623" s="164"/>
      <c r="R623" s="165"/>
      <c r="S623" s="21">
        <v>3</v>
      </c>
    </row>
    <row r="624" spans="1:26" ht="42" customHeight="1">
      <c r="A624" s="17" t="s">
        <v>12</v>
      </c>
      <c r="B624" s="87" t="s">
        <v>1033</v>
      </c>
      <c r="C624" s="88"/>
      <c r="D624" s="88"/>
      <c r="E624" s="88"/>
      <c r="F624" s="88"/>
      <c r="G624" s="88"/>
      <c r="H624" s="88"/>
      <c r="I624" s="88"/>
      <c r="J624" s="88"/>
      <c r="K624" s="88"/>
      <c r="L624" s="88"/>
      <c r="M624" s="88"/>
      <c r="N624" s="88"/>
      <c r="O624" s="88"/>
      <c r="P624" s="88"/>
      <c r="Q624" s="88"/>
      <c r="R624" s="89"/>
      <c r="S624" s="21">
        <v>3</v>
      </c>
    </row>
    <row r="625" spans="1:19" ht="21" customHeight="1">
      <c r="A625" s="119" t="s">
        <v>976</v>
      </c>
      <c r="B625" s="93" t="s">
        <v>13</v>
      </c>
      <c r="C625" s="93" t="s">
        <v>14</v>
      </c>
      <c r="D625" s="93" t="s">
        <v>8</v>
      </c>
      <c r="E625" s="93" t="s">
        <v>15</v>
      </c>
      <c r="F625" s="75"/>
      <c r="G625" s="93" t="s">
        <v>16</v>
      </c>
      <c r="H625" s="75"/>
      <c r="I625" s="75"/>
      <c r="J625" s="75"/>
      <c r="K625" s="150" t="s">
        <v>17</v>
      </c>
      <c r="L625" s="124" t="s">
        <v>18</v>
      </c>
      <c r="M625" s="101" t="s">
        <v>19</v>
      </c>
      <c r="N625" s="102"/>
      <c r="O625" s="102"/>
      <c r="P625" s="102"/>
      <c r="Q625" s="102"/>
      <c r="R625" s="102"/>
      <c r="S625" s="21">
        <v>4</v>
      </c>
    </row>
    <row r="626" spans="1:19" ht="21" customHeight="1">
      <c r="A626" s="119"/>
      <c r="B626" s="75"/>
      <c r="C626" s="75"/>
      <c r="D626" s="75"/>
      <c r="E626" s="75"/>
      <c r="F626" s="75"/>
      <c r="G626" s="75"/>
      <c r="H626" s="93"/>
      <c r="I626" s="93"/>
      <c r="J626" s="75"/>
      <c r="K626" s="151"/>
      <c r="L626" s="125"/>
      <c r="M626" s="124" t="s">
        <v>20</v>
      </c>
      <c r="N626" s="125"/>
      <c r="O626" s="101" t="s">
        <v>21</v>
      </c>
      <c r="P626" s="102"/>
      <c r="Q626" s="102"/>
      <c r="R626" s="124" t="s">
        <v>22</v>
      </c>
      <c r="S626" s="21">
        <v>4</v>
      </c>
    </row>
    <row r="627" spans="1:19" ht="21" customHeight="1">
      <c r="A627" s="119"/>
      <c r="B627" s="75"/>
      <c r="C627" s="75"/>
      <c r="D627" s="75"/>
      <c r="E627" s="75"/>
      <c r="F627" s="75"/>
      <c r="G627" s="75"/>
      <c r="H627" s="75"/>
      <c r="I627" s="75"/>
      <c r="J627" s="75"/>
      <c r="K627" s="151"/>
      <c r="L627" s="125"/>
      <c r="M627" s="36" t="s">
        <v>23</v>
      </c>
      <c r="N627" s="36" t="s">
        <v>24</v>
      </c>
      <c r="O627" s="36" t="s">
        <v>23</v>
      </c>
      <c r="P627" s="101" t="s">
        <v>25</v>
      </c>
      <c r="Q627" s="102"/>
      <c r="R627" s="125"/>
      <c r="S627" s="21">
        <v>4</v>
      </c>
    </row>
    <row r="628" spans="1:19" ht="108">
      <c r="A628" s="119"/>
      <c r="B628" s="54" t="s">
        <v>949</v>
      </c>
      <c r="C628" s="50" t="s">
        <v>950</v>
      </c>
      <c r="D628" s="47" t="s">
        <v>858</v>
      </c>
      <c r="E628" s="75" t="s">
        <v>951</v>
      </c>
      <c r="F628" s="75"/>
      <c r="G628" s="75" t="s">
        <v>143</v>
      </c>
      <c r="H628" s="75"/>
      <c r="I628" s="75"/>
      <c r="J628" s="75"/>
      <c r="K628" s="39" t="s">
        <v>343</v>
      </c>
      <c r="L628" s="40"/>
      <c r="M628" s="40"/>
      <c r="N628" s="40"/>
      <c r="O628" s="40"/>
      <c r="P628" s="99"/>
      <c r="Q628" s="99"/>
      <c r="R628" s="40">
        <f>L628-M628-O628</f>
        <v>0</v>
      </c>
      <c r="S628" s="21">
        <v>4</v>
      </c>
    </row>
    <row r="629" spans="1:19" ht="108">
      <c r="A629" s="50" t="s">
        <v>977</v>
      </c>
      <c r="B629" s="50" t="s">
        <v>952</v>
      </c>
      <c r="C629" s="50" t="s">
        <v>950</v>
      </c>
      <c r="D629" s="47" t="s">
        <v>858</v>
      </c>
      <c r="E629" s="75" t="s">
        <v>951</v>
      </c>
      <c r="F629" s="75"/>
      <c r="G629" s="75" t="s">
        <v>143</v>
      </c>
      <c r="H629" s="75"/>
      <c r="I629" s="75"/>
      <c r="J629" s="75"/>
      <c r="K629" s="39" t="s">
        <v>343</v>
      </c>
      <c r="L629" s="40"/>
      <c r="M629" s="40"/>
      <c r="N629" s="40"/>
      <c r="O629" s="40"/>
      <c r="P629" s="76"/>
      <c r="Q629" s="76"/>
      <c r="R629" s="40">
        <f t="shared" ref="R629:R683" si="21">L629-M629-O629</f>
        <v>0</v>
      </c>
      <c r="S629" s="21">
        <v>4</v>
      </c>
    </row>
    <row r="630" spans="1:19" ht="108">
      <c r="A630" s="50" t="s">
        <v>978</v>
      </c>
      <c r="B630" s="50" t="s">
        <v>952</v>
      </c>
      <c r="C630" s="50" t="s">
        <v>950</v>
      </c>
      <c r="D630" s="47" t="s">
        <v>858</v>
      </c>
      <c r="E630" s="75" t="s">
        <v>951</v>
      </c>
      <c r="F630" s="75"/>
      <c r="G630" s="75" t="s">
        <v>143</v>
      </c>
      <c r="H630" s="75"/>
      <c r="I630" s="75"/>
      <c r="J630" s="75"/>
      <c r="K630" s="39" t="s">
        <v>343</v>
      </c>
      <c r="L630" s="40"/>
      <c r="M630" s="40"/>
      <c r="N630" s="40"/>
      <c r="O630" s="40"/>
      <c r="P630" s="76"/>
      <c r="Q630" s="76"/>
      <c r="R630" s="40">
        <f t="shared" si="21"/>
        <v>0</v>
      </c>
      <c r="S630" s="21">
        <v>4</v>
      </c>
    </row>
    <row r="631" spans="1:19" ht="108">
      <c r="A631" s="50" t="s">
        <v>979</v>
      </c>
      <c r="B631" s="50" t="s">
        <v>952</v>
      </c>
      <c r="C631" s="50" t="s">
        <v>950</v>
      </c>
      <c r="D631" s="47" t="s">
        <v>858</v>
      </c>
      <c r="E631" s="75" t="s">
        <v>951</v>
      </c>
      <c r="F631" s="75"/>
      <c r="G631" s="75" t="s">
        <v>143</v>
      </c>
      <c r="H631" s="75"/>
      <c r="I631" s="75"/>
      <c r="J631" s="75"/>
      <c r="K631" s="39" t="s">
        <v>343</v>
      </c>
      <c r="L631" s="40"/>
      <c r="M631" s="40"/>
      <c r="N631" s="40"/>
      <c r="O631" s="40"/>
      <c r="P631" s="76"/>
      <c r="Q631" s="76"/>
      <c r="R631" s="40">
        <f t="shared" si="21"/>
        <v>0</v>
      </c>
      <c r="S631" s="21">
        <v>4</v>
      </c>
    </row>
    <row r="632" spans="1:19" ht="90">
      <c r="A632" s="50" t="s">
        <v>980</v>
      </c>
      <c r="B632" s="50" t="s">
        <v>953</v>
      </c>
      <c r="C632" s="50" t="s">
        <v>950</v>
      </c>
      <c r="D632" s="47" t="s">
        <v>858</v>
      </c>
      <c r="E632" s="75" t="s">
        <v>951</v>
      </c>
      <c r="F632" s="75"/>
      <c r="G632" s="75" t="s">
        <v>143</v>
      </c>
      <c r="H632" s="75"/>
      <c r="I632" s="75"/>
      <c r="J632" s="75"/>
      <c r="K632" s="39" t="s">
        <v>343</v>
      </c>
      <c r="L632" s="40"/>
      <c r="M632" s="40"/>
      <c r="N632" s="40"/>
      <c r="O632" s="40"/>
      <c r="P632" s="76"/>
      <c r="Q632" s="76"/>
      <c r="R632" s="40">
        <f t="shared" si="21"/>
        <v>0</v>
      </c>
      <c r="S632" s="21">
        <v>4</v>
      </c>
    </row>
    <row r="633" spans="1:19" ht="108">
      <c r="A633" s="50" t="s">
        <v>981</v>
      </c>
      <c r="B633" s="50" t="s">
        <v>952</v>
      </c>
      <c r="C633" s="50" t="s">
        <v>950</v>
      </c>
      <c r="D633" s="47" t="s">
        <v>858</v>
      </c>
      <c r="E633" s="75" t="s">
        <v>951</v>
      </c>
      <c r="F633" s="75"/>
      <c r="G633" s="75" t="s">
        <v>143</v>
      </c>
      <c r="H633" s="75"/>
      <c r="I633" s="75"/>
      <c r="J633" s="75"/>
      <c r="K633" s="39" t="s">
        <v>343</v>
      </c>
      <c r="L633" s="40"/>
      <c r="M633" s="40"/>
      <c r="N633" s="40"/>
      <c r="O633" s="40"/>
      <c r="P633" s="76"/>
      <c r="Q633" s="76"/>
      <c r="R633" s="40">
        <f t="shared" si="21"/>
        <v>0</v>
      </c>
      <c r="S633" s="21">
        <v>4</v>
      </c>
    </row>
    <row r="634" spans="1:19" ht="108">
      <c r="A634" s="50" t="s">
        <v>982</v>
      </c>
      <c r="B634" s="50" t="s">
        <v>952</v>
      </c>
      <c r="C634" s="50" t="s">
        <v>950</v>
      </c>
      <c r="D634" s="47" t="s">
        <v>858</v>
      </c>
      <c r="E634" s="75" t="s">
        <v>951</v>
      </c>
      <c r="F634" s="75"/>
      <c r="G634" s="75" t="s">
        <v>143</v>
      </c>
      <c r="H634" s="75"/>
      <c r="I634" s="75"/>
      <c r="J634" s="75"/>
      <c r="K634" s="39" t="s">
        <v>343</v>
      </c>
      <c r="L634" s="40"/>
      <c r="M634" s="40"/>
      <c r="N634" s="40"/>
      <c r="O634" s="40"/>
      <c r="P634" s="76"/>
      <c r="Q634" s="76"/>
      <c r="R634" s="40">
        <f t="shared" si="21"/>
        <v>0</v>
      </c>
      <c r="S634" s="21">
        <v>4</v>
      </c>
    </row>
    <row r="635" spans="1:19" ht="108">
      <c r="A635" s="50" t="s">
        <v>983</v>
      </c>
      <c r="B635" s="50" t="s">
        <v>952</v>
      </c>
      <c r="C635" s="50" t="s">
        <v>950</v>
      </c>
      <c r="D635" s="47" t="s">
        <v>858</v>
      </c>
      <c r="E635" s="75" t="s">
        <v>951</v>
      </c>
      <c r="F635" s="75"/>
      <c r="G635" s="75" t="s">
        <v>143</v>
      </c>
      <c r="H635" s="75"/>
      <c r="I635" s="75"/>
      <c r="J635" s="75"/>
      <c r="K635" s="39" t="s">
        <v>343</v>
      </c>
      <c r="L635" s="40"/>
      <c r="M635" s="40"/>
      <c r="N635" s="40"/>
      <c r="O635" s="40"/>
      <c r="P635" s="76"/>
      <c r="Q635" s="76"/>
      <c r="R635" s="40">
        <f t="shared" si="21"/>
        <v>0</v>
      </c>
      <c r="S635" s="21">
        <v>4</v>
      </c>
    </row>
    <row r="636" spans="1:19" ht="90">
      <c r="A636" s="50" t="s">
        <v>984</v>
      </c>
      <c r="B636" s="50" t="s">
        <v>954</v>
      </c>
      <c r="C636" s="50" t="s">
        <v>950</v>
      </c>
      <c r="D636" s="47" t="s">
        <v>858</v>
      </c>
      <c r="E636" s="75" t="s">
        <v>951</v>
      </c>
      <c r="F636" s="75"/>
      <c r="G636" s="75" t="s">
        <v>143</v>
      </c>
      <c r="H636" s="75"/>
      <c r="I636" s="75"/>
      <c r="J636" s="75"/>
      <c r="K636" s="55" t="s">
        <v>343</v>
      </c>
      <c r="L636" s="40"/>
      <c r="M636" s="40"/>
      <c r="N636" s="40"/>
      <c r="O636" s="40"/>
      <c r="P636" s="76"/>
      <c r="Q636" s="76"/>
      <c r="R636" s="40">
        <f t="shared" si="21"/>
        <v>0</v>
      </c>
      <c r="S636" s="21">
        <v>4</v>
      </c>
    </row>
    <row r="637" spans="1:19" ht="90">
      <c r="A637" s="50" t="s">
        <v>985</v>
      </c>
      <c r="B637" s="50" t="s">
        <v>954</v>
      </c>
      <c r="C637" s="50" t="s">
        <v>950</v>
      </c>
      <c r="D637" s="47" t="s">
        <v>858</v>
      </c>
      <c r="E637" s="75" t="s">
        <v>951</v>
      </c>
      <c r="F637" s="75"/>
      <c r="G637" s="75" t="s">
        <v>143</v>
      </c>
      <c r="H637" s="75"/>
      <c r="I637" s="75"/>
      <c r="J637" s="75"/>
      <c r="K637" s="55" t="s">
        <v>343</v>
      </c>
      <c r="L637" s="40"/>
      <c r="M637" s="40"/>
      <c r="N637" s="40"/>
      <c r="O637" s="40"/>
      <c r="P637" s="76"/>
      <c r="Q637" s="76"/>
      <c r="R637" s="40">
        <f t="shared" si="21"/>
        <v>0</v>
      </c>
      <c r="S637" s="21">
        <v>4</v>
      </c>
    </row>
    <row r="638" spans="1:19" ht="90">
      <c r="A638" s="50" t="s">
        <v>986</v>
      </c>
      <c r="B638" s="50" t="s">
        <v>954</v>
      </c>
      <c r="C638" s="50" t="s">
        <v>950</v>
      </c>
      <c r="D638" s="47" t="s">
        <v>858</v>
      </c>
      <c r="E638" s="75" t="s">
        <v>951</v>
      </c>
      <c r="F638" s="75"/>
      <c r="G638" s="75" t="s">
        <v>143</v>
      </c>
      <c r="H638" s="75"/>
      <c r="I638" s="75"/>
      <c r="J638" s="75"/>
      <c r="K638" s="55" t="s">
        <v>343</v>
      </c>
      <c r="L638" s="40"/>
      <c r="M638" s="40"/>
      <c r="N638" s="40"/>
      <c r="O638" s="40"/>
      <c r="P638" s="76"/>
      <c r="Q638" s="76"/>
      <c r="R638" s="40">
        <f t="shared" si="21"/>
        <v>0</v>
      </c>
      <c r="S638" s="21">
        <v>4</v>
      </c>
    </row>
    <row r="639" spans="1:19" ht="90">
      <c r="A639" s="50" t="s">
        <v>987</v>
      </c>
      <c r="B639" s="50" t="s">
        <v>953</v>
      </c>
      <c r="C639" s="50" t="s">
        <v>950</v>
      </c>
      <c r="D639" s="47" t="s">
        <v>858</v>
      </c>
      <c r="E639" s="75" t="s">
        <v>951</v>
      </c>
      <c r="F639" s="75"/>
      <c r="G639" s="75" t="s">
        <v>143</v>
      </c>
      <c r="H639" s="75"/>
      <c r="I639" s="75"/>
      <c r="J639" s="75"/>
      <c r="K639" s="55" t="s">
        <v>343</v>
      </c>
      <c r="L639" s="40"/>
      <c r="M639" s="40"/>
      <c r="N639" s="40"/>
      <c r="O639" s="40"/>
      <c r="P639" s="76"/>
      <c r="Q639" s="76"/>
      <c r="R639" s="40">
        <f t="shared" si="21"/>
        <v>0</v>
      </c>
      <c r="S639" s="21">
        <v>4</v>
      </c>
    </row>
    <row r="640" spans="1:19" ht="90">
      <c r="A640" s="50" t="s">
        <v>988</v>
      </c>
      <c r="B640" s="50" t="s">
        <v>953</v>
      </c>
      <c r="C640" s="50" t="s">
        <v>950</v>
      </c>
      <c r="D640" s="47" t="s">
        <v>858</v>
      </c>
      <c r="E640" s="75" t="s">
        <v>951</v>
      </c>
      <c r="F640" s="75"/>
      <c r="G640" s="75" t="s">
        <v>143</v>
      </c>
      <c r="H640" s="75"/>
      <c r="I640" s="75"/>
      <c r="J640" s="75"/>
      <c r="K640" s="55" t="s">
        <v>343</v>
      </c>
      <c r="L640" s="40"/>
      <c r="M640" s="40"/>
      <c r="N640" s="40"/>
      <c r="O640" s="40"/>
      <c r="P640" s="76"/>
      <c r="Q640" s="76"/>
      <c r="R640" s="40">
        <f t="shared" si="21"/>
        <v>0</v>
      </c>
      <c r="S640" s="21">
        <v>4</v>
      </c>
    </row>
    <row r="641" spans="1:19" ht="90">
      <c r="A641" s="50" t="s">
        <v>989</v>
      </c>
      <c r="B641" s="50" t="s">
        <v>953</v>
      </c>
      <c r="C641" s="50" t="s">
        <v>950</v>
      </c>
      <c r="D641" s="47" t="s">
        <v>858</v>
      </c>
      <c r="E641" s="75" t="s">
        <v>951</v>
      </c>
      <c r="F641" s="75"/>
      <c r="G641" s="75" t="s">
        <v>143</v>
      </c>
      <c r="H641" s="75"/>
      <c r="I641" s="75"/>
      <c r="J641" s="75"/>
      <c r="K641" s="55" t="s">
        <v>343</v>
      </c>
      <c r="L641" s="40"/>
      <c r="M641" s="40"/>
      <c r="N641" s="40"/>
      <c r="O641" s="40"/>
      <c r="P641" s="76"/>
      <c r="Q641" s="76"/>
      <c r="R641" s="40">
        <f t="shared" si="21"/>
        <v>0</v>
      </c>
      <c r="S641" s="21">
        <v>4</v>
      </c>
    </row>
    <row r="642" spans="1:19" ht="90">
      <c r="A642" s="50" t="s">
        <v>990</v>
      </c>
      <c r="B642" s="50" t="s">
        <v>953</v>
      </c>
      <c r="C642" s="50" t="s">
        <v>950</v>
      </c>
      <c r="D642" s="47" t="s">
        <v>858</v>
      </c>
      <c r="E642" s="75" t="s">
        <v>951</v>
      </c>
      <c r="F642" s="75"/>
      <c r="G642" s="75" t="s">
        <v>143</v>
      </c>
      <c r="H642" s="75"/>
      <c r="I642" s="75"/>
      <c r="J642" s="75"/>
      <c r="K642" s="55" t="s">
        <v>343</v>
      </c>
      <c r="L642" s="40"/>
      <c r="M642" s="40"/>
      <c r="N642" s="40"/>
      <c r="O642" s="40"/>
      <c r="P642" s="76"/>
      <c r="Q642" s="76"/>
      <c r="R642" s="40">
        <f t="shared" si="21"/>
        <v>0</v>
      </c>
      <c r="S642" s="21">
        <v>4</v>
      </c>
    </row>
    <row r="643" spans="1:19" ht="108">
      <c r="A643" s="50" t="s">
        <v>991</v>
      </c>
      <c r="B643" s="50" t="s">
        <v>949</v>
      </c>
      <c r="C643" s="50" t="s">
        <v>950</v>
      </c>
      <c r="D643" s="47" t="s">
        <v>858</v>
      </c>
      <c r="E643" s="75" t="s">
        <v>951</v>
      </c>
      <c r="F643" s="75"/>
      <c r="G643" s="75" t="s">
        <v>143</v>
      </c>
      <c r="H643" s="75"/>
      <c r="I643" s="75"/>
      <c r="J643" s="75"/>
      <c r="K643" s="55" t="s">
        <v>955</v>
      </c>
      <c r="L643" s="40"/>
      <c r="M643" s="40"/>
      <c r="N643" s="40"/>
      <c r="O643" s="40"/>
      <c r="P643" s="76"/>
      <c r="Q643" s="76"/>
      <c r="R643" s="40">
        <f t="shared" si="21"/>
        <v>0</v>
      </c>
      <c r="S643" s="21">
        <v>4</v>
      </c>
    </row>
    <row r="644" spans="1:19" ht="108">
      <c r="A644" s="50" t="s">
        <v>992</v>
      </c>
      <c r="B644" s="50" t="s">
        <v>952</v>
      </c>
      <c r="C644" s="50" t="s">
        <v>950</v>
      </c>
      <c r="D644" s="47" t="s">
        <v>858</v>
      </c>
      <c r="E644" s="75" t="s">
        <v>951</v>
      </c>
      <c r="F644" s="75"/>
      <c r="G644" s="75" t="s">
        <v>143</v>
      </c>
      <c r="H644" s="75"/>
      <c r="I644" s="75"/>
      <c r="J644" s="75"/>
      <c r="K644" s="55" t="s">
        <v>955</v>
      </c>
      <c r="L644" s="40"/>
      <c r="M644" s="40"/>
      <c r="N644" s="40"/>
      <c r="O644" s="40"/>
      <c r="P644" s="76"/>
      <c r="Q644" s="76"/>
      <c r="R644" s="40">
        <f t="shared" si="21"/>
        <v>0</v>
      </c>
      <c r="S644" s="21">
        <v>4</v>
      </c>
    </row>
    <row r="645" spans="1:19" ht="108">
      <c r="A645" s="50" t="s">
        <v>993</v>
      </c>
      <c r="B645" s="50" t="s">
        <v>952</v>
      </c>
      <c r="C645" s="50" t="s">
        <v>950</v>
      </c>
      <c r="D645" s="47" t="s">
        <v>858</v>
      </c>
      <c r="E645" s="75" t="s">
        <v>951</v>
      </c>
      <c r="F645" s="75"/>
      <c r="G645" s="75" t="s">
        <v>143</v>
      </c>
      <c r="H645" s="75"/>
      <c r="I645" s="75"/>
      <c r="J645" s="75"/>
      <c r="K645" s="55" t="s">
        <v>955</v>
      </c>
      <c r="L645" s="40"/>
      <c r="M645" s="40"/>
      <c r="N645" s="40"/>
      <c r="O645" s="40"/>
      <c r="P645" s="76"/>
      <c r="Q645" s="76"/>
      <c r="R645" s="40">
        <f t="shared" si="21"/>
        <v>0</v>
      </c>
      <c r="S645" s="21">
        <v>4</v>
      </c>
    </row>
    <row r="646" spans="1:19" ht="108">
      <c r="A646" s="50" t="s">
        <v>994</v>
      </c>
      <c r="B646" s="50" t="s">
        <v>952</v>
      </c>
      <c r="C646" s="50" t="s">
        <v>950</v>
      </c>
      <c r="D646" s="47" t="s">
        <v>858</v>
      </c>
      <c r="E646" s="75" t="s">
        <v>951</v>
      </c>
      <c r="F646" s="75"/>
      <c r="G646" s="75" t="s">
        <v>143</v>
      </c>
      <c r="H646" s="75"/>
      <c r="I646" s="75"/>
      <c r="J646" s="75"/>
      <c r="K646" s="55" t="s">
        <v>955</v>
      </c>
      <c r="L646" s="40"/>
      <c r="M646" s="40"/>
      <c r="N646" s="40"/>
      <c r="O646" s="40"/>
      <c r="P646" s="76"/>
      <c r="Q646" s="76"/>
      <c r="R646" s="40">
        <f t="shared" si="21"/>
        <v>0</v>
      </c>
      <c r="S646" s="21">
        <v>4</v>
      </c>
    </row>
    <row r="647" spans="1:19" ht="108">
      <c r="A647" s="50" t="s">
        <v>995</v>
      </c>
      <c r="B647" s="50" t="s">
        <v>952</v>
      </c>
      <c r="C647" s="50" t="s">
        <v>950</v>
      </c>
      <c r="D647" s="47" t="s">
        <v>858</v>
      </c>
      <c r="E647" s="75" t="s">
        <v>951</v>
      </c>
      <c r="F647" s="75"/>
      <c r="G647" s="75" t="s">
        <v>143</v>
      </c>
      <c r="H647" s="75"/>
      <c r="I647" s="75"/>
      <c r="J647" s="75"/>
      <c r="K647" s="55" t="s">
        <v>955</v>
      </c>
      <c r="L647" s="40"/>
      <c r="M647" s="40"/>
      <c r="N647" s="40"/>
      <c r="O647" s="40"/>
      <c r="P647" s="76"/>
      <c r="Q647" s="76"/>
      <c r="R647" s="40">
        <f t="shared" si="21"/>
        <v>0</v>
      </c>
      <c r="S647" s="21">
        <v>4</v>
      </c>
    </row>
    <row r="648" spans="1:19" ht="108">
      <c r="A648" s="50" t="s">
        <v>996</v>
      </c>
      <c r="B648" s="50" t="s">
        <v>952</v>
      </c>
      <c r="C648" s="50" t="s">
        <v>950</v>
      </c>
      <c r="D648" s="47" t="s">
        <v>858</v>
      </c>
      <c r="E648" s="75" t="s">
        <v>951</v>
      </c>
      <c r="F648" s="75"/>
      <c r="G648" s="75" t="s">
        <v>143</v>
      </c>
      <c r="H648" s="75"/>
      <c r="I648" s="75"/>
      <c r="J648" s="75"/>
      <c r="K648" s="55" t="s">
        <v>955</v>
      </c>
      <c r="L648" s="40"/>
      <c r="M648" s="40"/>
      <c r="N648" s="40"/>
      <c r="O648" s="40"/>
      <c r="P648" s="76"/>
      <c r="Q648" s="76"/>
      <c r="R648" s="40">
        <f t="shared" si="21"/>
        <v>0</v>
      </c>
      <c r="S648" s="21">
        <v>4</v>
      </c>
    </row>
    <row r="649" spans="1:19" ht="90">
      <c r="A649" s="50" t="s">
        <v>997</v>
      </c>
      <c r="B649" s="50" t="s">
        <v>954</v>
      </c>
      <c r="C649" s="50" t="s">
        <v>950</v>
      </c>
      <c r="D649" s="47" t="s">
        <v>858</v>
      </c>
      <c r="E649" s="75" t="s">
        <v>951</v>
      </c>
      <c r="F649" s="75"/>
      <c r="G649" s="75" t="s">
        <v>143</v>
      </c>
      <c r="H649" s="75"/>
      <c r="I649" s="75"/>
      <c r="J649" s="75"/>
      <c r="K649" s="55" t="s">
        <v>955</v>
      </c>
      <c r="L649" s="40"/>
      <c r="M649" s="40"/>
      <c r="N649" s="40"/>
      <c r="O649" s="40"/>
      <c r="P649" s="76"/>
      <c r="Q649" s="76"/>
      <c r="R649" s="40">
        <f t="shared" si="21"/>
        <v>0</v>
      </c>
      <c r="S649" s="21">
        <v>4</v>
      </c>
    </row>
    <row r="650" spans="1:19" ht="108">
      <c r="A650" s="50" t="s">
        <v>998</v>
      </c>
      <c r="B650" s="50" t="s">
        <v>956</v>
      </c>
      <c r="C650" s="50" t="s">
        <v>950</v>
      </c>
      <c r="D650" s="47" t="s">
        <v>858</v>
      </c>
      <c r="E650" s="75" t="s">
        <v>951</v>
      </c>
      <c r="F650" s="75"/>
      <c r="G650" s="75" t="s">
        <v>143</v>
      </c>
      <c r="H650" s="75"/>
      <c r="I650" s="75"/>
      <c r="J650" s="75"/>
      <c r="K650" s="55" t="s">
        <v>955</v>
      </c>
      <c r="L650" s="40"/>
      <c r="M650" s="40"/>
      <c r="N650" s="40"/>
      <c r="O650" s="40"/>
      <c r="P650" s="76"/>
      <c r="Q650" s="76"/>
      <c r="R650" s="40">
        <f t="shared" si="21"/>
        <v>0</v>
      </c>
      <c r="S650" s="21">
        <v>4</v>
      </c>
    </row>
    <row r="651" spans="1:19" ht="108">
      <c r="A651" s="50" t="s">
        <v>999</v>
      </c>
      <c r="B651" s="50" t="s">
        <v>952</v>
      </c>
      <c r="C651" s="50" t="s">
        <v>950</v>
      </c>
      <c r="D651" s="47" t="s">
        <v>858</v>
      </c>
      <c r="E651" s="75" t="s">
        <v>951</v>
      </c>
      <c r="F651" s="75"/>
      <c r="G651" s="75" t="s">
        <v>143</v>
      </c>
      <c r="H651" s="75"/>
      <c r="I651" s="75"/>
      <c r="J651" s="75"/>
      <c r="K651" s="55" t="s">
        <v>955</v>
      </c>
      <c r="L651" s="40"/>
      <c r="M651" s="40"/>
      <c r="N651" s="40"/>
      <c r="O651" s="40"/>
      <c r="P651" s="76"/>
      <c r="Q651" s="76"/>
      <c r="R651" s="40">
        <f t="shared" si="21"/>
        <v>0</v>
      </c>
      <c r="S651" s="21">
        <v>4</v>
      </c>
    </row>
    <row r="652" spans="1:19" ht="108">
      <c r="A652" s="50" t="s">
        <v>1000</v>
      </c>
      <c r="B652" s="50" t="s">
        <v>952</v>
      </c>
      <c r="C652" s="50" t="s">
        <v>950</v>
      </c>
      <c r="D652" s="47" t="s">
        <v>858</v>
      </c>
      <c r="E652" s="75" t="s">
        <v>951</v>
      </c>
      <c r="F652" s="75"/>
      <c r="G652" s="75" t="s">
        <v>143</v>
      </c>
      <c r="H652" s="75"/>
      <c r="I652" s="75"/>
      <c r="J652" s="75"/>
      <c r="K652" s="55" t="s">
        <v>955</v>
      </c>
      <c r="L652" s="40"/>
      <c r="M652" s="40"/>
      <c r="N652" s="40"/>
      <c r="O652" s="40"/>
      <c r="P652" s="76"/>
      <c r="Q652" s="76"/>
      <c r="R652" s="40">
        <f t="shared" si="21"/>
        <v>0</v>
      </c>
      <c r="S652" s="21">
        <v>4</v>
      </c>
    </row>
    <row r="653" spans="1:19" ht="108">
      <c r="A653" s="50" t="s">
        <v>1001</v>
      </c>
      <c r="B653" s="50" t="s">
        <v>952</v>
      </c>
      <c r="C653" s="50" t="s">
        <v>950</v>
      </c>
      <c r="D653" s="47" t="s">
        <v>858</v>
      </c>
      <c r="E653" s="75" t="s">
        <v>951</v>
      </c>
      <c r="F653" s="75"/>
      <c r="G653" s="75" t="s">
        <v>143</v>
      </c>
      <c r="H653" s="75"/>
      <c r="I653" s="75"/>
      <c r="J653" s="75"/>
      <c r="K653" s="55" t="s">
        <v>955</v>
      </c>
      <c r="L653" s="40"/>
      <c r="M653" s="40"/>
      <c r="N653" s="40"/>
      <c r="O653" s="40"/>
      <c r="P653" s="76"/>
      <c r="Q653" s="76"/>
      <c r="R653" s="40">
        <f t="shared" si="21"/>
        <v>0</v>
      </c>
      <c r="S653" s="21">
        <v>4</v>
      </c>
    </row>
    <row r="654" spans="1:19" ht="108">
      <c r="A654" s="50" t="s">
        <v>1002</v>
      </c>
      <c r="B654" s="50" t="s">
        <v>952</v>
      </c>
      <c r="C654" s="50" t="s">
        <v>950</v>
      </c>
      <c r="D654" s="47" t="s">
        <v>858</v>
      </c>
      <c r="E654" s="75" t="s">
        <v>951</v>
      </c>
      <c r="F654" s="75"/>
      <c r="G654" s="75" t="s">
        <v>143</v>
      </c>
      <c r="H654" s="75"/>
      <c r="I654" s="75"/>
      <c r="J654" s="75"/>
      <c r="K654" s="55" t="s">
        <v>610</v>
      </c>
      <c r="L654" s="40"/>
      <c r="M654" s="40"/>
      <c r="N654" s="40"/>
      <c r="O654" s="40"/>
      <c r="P654" s="76"/>
      <c r="Q654" s="76"/>
      <c r="R654" s="40">
        <f t="shared" si="21"/>
        <v>0</v>
      </c>
      <c r="S654" s="21">
        <v>4</v>
      </c>
    </row>
    <row r="655" spans="1:19" ht="108">
      <c r="A655" s="50" t="s">
        <v>1003</v>
      </c>
      <c r="B655" s="50" t="s">
        <v>952</v>
      </c>
      <c r="C655" s="50" t="s">
        <v>950</v>
      </c>
      <c r="D655" s="47" t="s">
        <v>858</v>
      </c>
      <c r="E655" s="75" t="s">
        <v>951</v>
      </c>
      <c r="F655" s="75"/>
      <c r="G655" s="75" t="s">
        <v>143</v>
      </c>
      <c r="H655" s="75"/>
      <c r="I655" s="75"/>
      <c r="J655" s="75"/>
      <c r="K655" s="55" t="s">
        <v>610</v>
      </c>
      <c r="L655" s="40"/>
      <c r="M655" s="40"/>
      <c r="N655" s="40"/>
      <c r="O655" s="40"/>
      <c r="P655" s="76"/>
      <c r="Q655" s="76"/>
      <c r="R655" s="40">
        <f t="shared" si="21"/>
        <v>0</v>
      </c>
      <c r="S655" s="21">
        <v>4</v>
      </c>
    </row>
    <row r="656" spans="1:19" ht="108">
      <c r="A656" s="50" t="s">
        <v>1004</v>
      </c>
      <c r="B656" s="50" t="s">
        <v>952</v>
      </c>
      <c r="C656" s="50" t="s">
        <v>950</v>
      </c>
      <c r="D656" s="47" t="s">
        <v>858</v>
      </c>
      <c r="E656" s="75" t="s">
        <v>951</v>
      </c>
      <c r="F656" s="75"/>
      <c r="G656" s="75" t="s">
        <v>143</v>
      </c>
      <c r="H656" s="75"/>
      <c r="I656" s="75"/>
      <c r="J656" s="75"/>
      <c r="K656" s="55" t="s">
        <v>610</v>
      </c>
      <c r="L656" s="40"/>
      <c r="M656" s="40"/>
      <c r="N656" s="40"/>
      <c r="O656" s="40"/>
      <c r="P656" s="76"/>
      <c r="Q656" s="76"/>
      <c r="R656" s="40">
        <f t="shared" si="21"/>
        <v>0</v>
      </c>
      <c r="S656" s="21">
        <v>4</v>
      </c>
    </row>
    <row r="657" spans="1:19" ht="108">
      <c r="A657" s="50" t="s">
        <v>1005</v>
      </c>
      <c r="B657" s="50" t="s">
        <v>952</v>
      </c>
      <c r="C657" s="50" t="s">
        <v>950</v>
      </c>
      <c r="D657" s="47" t="s">
        <v>858</v>
      </c>
      <c r="E657" s="75" t="s">
        <v>951</v>
      </c>
      <c r="F657" s="75"/>
      <c r="G657" s="75" t="s">
        <v>143</v>
      </c>
      <c r="H657" s="75"/>
      <c r="I657" s="75"/>
      <c r="J657" s="75"/>
      <c r="K657" s="55" t="s">
        <v>610</v>
      </c>
      <c r="L657" s="40"/>
      <c r="M657" s="40"/>
      <c r="N657" s="40"/>
      <c r="O657" s="40"/>
      <c r="P657" s="76"/>
      <c r="Q657" s="76"/>
      <c r="R657" s="40">
        <f t="shared" si="21"/>
        <v>0</v>
      </c>
      <c r="S657" s="21">
        <v>4</v>
      </c>
    </row>
    <row r="658" spans="1:19" ht="90">
      <c r="A658" s="50" t="s">
        <v>1006</v>
      </c>
      <c r="B658" s="50" t="s">
        <v>954</v>
      </c>
      <c r="C658" s="50" t="s">
        <v>957</v>
      </c>
      <c r="D658" s="47" t="s">
        <v>858</v>
      </c>
      <c r="E658" s="75" t="s">
        <v>958</v>
      </c>
      <c r="F658" s="75"/>
      <c r="G658" s="75" t="s">
        <v>143</v>
      </c>
      <c r="H658" s="75"/>
      <c r="I658" s="75"/>
      <c r="J658" s="75"/>
      <c r="K658" s="55" t="s">
        <v>610</v>
      </c>
      <c r="L658" s="40"/>
      <c r="M658" s="40"/>
      <c r="N658" s="40"/>
      <c r="O658" s="40"/>
      <c r="P658" s="76"/>
      <c r="Q658" s="76"/>
      <c r="R658" s="40">
        <f t="shared" si="21"/>
        <v>0</v>
      </c>
      <c r="S658" s="21">
        <v>4</v>
      </c>
    </row>
    <row r="659" spans="1:19" ht="90">
      <c r="A659" s="50" t="s">
        <v>1007</v>
      </c>
      <c r="B659" s="50" t="s">
        <v>953</v>
      </c>
      <c r="C659" s="50" t="s">
        <v>957</v>
      </c>
      <c r="D659" s="47" t="s">
        <v>858</v>
      </c>
      <c r="E659" s="75" t="s">
        <v>958</v>
      </c>
      <c r="F659" s="75"/>
      <c r="G659" s="75" t="s">
        <v>143</v>
      </c>
      <c r="H659" s="75"/>
      <c r="I659" s="75"/>
      <c r="J659" s="75"/>
      <c r="K659" s="55" t="s">
        <v>610</v>
      </c>
      <c r="L659" s="40"/>
      <c r="M659" s="40"/>
      <c r="N659" s="40"/>
      <c r="O659" s="40"/>
      <c r="P659" s="76"/>
      <c r="Q659" s="76"/>
      <c r="R659" s="40">
        <f t="shared" si="21"/>
        <v>0</v>
      </c>
      <c r="S659" s="21">
        <v>4</v>
      </c>
    </row>
    <row r="660" spans="1:19" ht="90">
      <c r="A660" s="50" t="s">
        <v>1008</v>
      </c>
      <c r="B660" s="50" t="s">
        <v>953</v>
      </c>
      <c r="C660" s="50" t="s">
        <v>957</v>
      </c>
      <c r="D660" s="47" t="s">
        <v>858</v>
      </c>
      <c r="E660" s="75" t="s">
        <v>958</v>
      </c>
      <c r="F660" s="75"/>
      <c r="G660" s="75" t="s">
        <v>143</v>
      </c>
      <c r="H660" s="75"/>
      <c r="I660" s="75"/>
      <c r="J660" s="75"/>
      <c r="K660" s="55" t="s">
        <v>610</v>
      </c>
      <c r="L660" s="40"/>
      <c r="M660" s="40"/>
      <c r="N660" s="40"/>
      <c r="O660" s="40"/>
      <c r="P660" s="76"/>
      <c r="Q660" s="76"/>
      <c r="R660" s="40">
        <f t="shared" si="21"/>
        <v>0</v>
      </c>
      <c r="S660" s="21">
        <v>4</v>
      </c>
    </row>
    <row r="661" spans="1:19" ht="90">
      <c r="A661" s="50" t="s">
        <v>1009</v>
      </c>
      <c r="B661" s="50" t="s">
        <v>953</v>
      </c>
      <c r="C661" s="50" t="s">
        <v>957</v>
      </c>
      <c r="D661" s="47" t="s">
        <v>858</v>
      </c>
      <c r="E661" s="75" t="s">
        <v>958</v>
      </c>
      <c r="F661" s="75"/>
      <c r="G661" s="75" t="s">
        <v>143</v>
      </c>
      <c r="H661" s="75"/>
      <c r="I661" s="75"/>
      <c r="J661" s="75"/>
      <c r="K661" s="55" t="s">
        <v>610</v>
      </c>
      <c r="L661" s="40"/>
      <c r="M661" s="40"/>
      <c r="N661" s="40"/>
      <c r="O661" s="40"/>
      <c r="P661" s="76"/>
      <c r="Q661" s="76"/>
      <c r="R661" s="40">
        <f t="shared" si="21"/>
        <v>0</v>
      </c>
      <c r="S661" s="21">
        <v>4</v>
      </c>
    </row>
    <row r="662" spans="1:19" ht="90">
      <c r="A662" s="50" t="s">
        <v>1010</v>
      </c>
      <c r="B662" s="50" t="s">
        <v>953</v>
      </c>
      <c r="C662" s="50" t="s">
        <v>957</v>
      </c>
      <c r="D662" s="47" t="s">
        <v>858</v>
      </c>
      <c r="E662" s="75" t="s">
        <v>958</v>
      </c>
      <c r="F662" s="75"/>
      <c r="G662" s="75" t="s">
        <v>143</v>
      </c>
      <c r="H662" s="75"/>
      <c r="I662" s="75"/>
      <c r="J662" s="75"/>
      <c r="K662" s="55" t="s">
        <v>610</v>
      </c>
      <c r="L662" s="40"/>
      <c r="M662" s="40"/>
      <c r="N662" s="40"/>
      <c r="O662" s="40"/>
      <c r="P662" s="76"/>
      <c r="Q662" s="76"/>
      <c r="R662" s="40">
        <f t="shared" si="21"/>
        <v>0</v>
      </c>
      <c r="S662" s="21">
        <v>4</v>
      </c>
    </row>
    <row r="663" spans="1:19" ht="90">
      <c r="A663" s="50" t="s">
        <v>1011</v>
      </c>
      <c r="B663" s="50" t="s">
        <v>953</v>
      </c>
      <c r="C663" s="50" t="s">
        <v>957</v>
      </c>
      <c r="D663" s="47" t="s">
        <v>858</v>
      </c>
      <c r="E663" s="75" t="s">
        <v>958</v>
      </c>
      <c r="F663" s="75"/>
      <c r="G663" s="75" t="s">
        <v>143</v>
      </c>
      <c r="H663" s="75"/>
      <c r="I663" s="75"/>
      <c r="J663" s="75"/>
      <c r="K663" s="55" t="s">
        <v>959</v>
      </c>
      <c r="L663" s="40"/>
      <c r="M663" s="40"/>
      <c r="N663" s="40"/>
      <c r="O663" s="40"/>
      <c r="P663" s="76"/>
      <c r="Q663" s="76"/>
      <c r="R663" s="40">
        <f t="shared" si="21"/>
        <v>0</v>
      </c>
      <c r="S663" s="21">
        <v>4</v>
      </c>
    </row>
    <row r="664" spans="1:19" ht="90">
      <c r="A664" s="50" t="s">
        <v>1012</v>
      </c>
      <c r="B664" s="50" t="s">
        <v>953</v>
      </c>
      <c r="C664" s="50" t="s">
        <v>957</v>
      </c>
      <c r="D664" s="47" t="s">
        <v>858</v>
      </c>
      <c r="E664" s="75" t="s">
        <v>958</v>
      </c>
      <c r="F664" s="75"/>
      <c r="G664" s="75" t="s">
        <v>143</v>
      </c>
      <c r="H664" s="75"/>
      <c r="I664" s="75"/>
      <c r="J664" s="75"/>
      <c r="K664" s="55" t="s">
        <v>959</v>
      </c>
      <c r="L664" s="40"/>
      <c r="M664" s="40"/>
      <c r="N664" s="40"/>
      <c r="O664" s="40"/>
      <c r="P664" s="76"/>
      <c r="Q664" s="76"/>
      <c r="R664" s="40">
        <f t="shared" si="21"/>
        <v>0</v>
      </c>
      <c r="S664" s="21">
        <v>4</v>
      </c>
    </row>
    <row r="665" spans="1:19" ht="90">
      <c r="A665" s="50" t="s">
        <v>1013</v>
      </c>
      <c r="B665" s="50" t="s">
        <v>953</v>
      </c>
      <c r="C665" s="50" t="s">
        <v>957</v>
      </c>
      <c r="D665" s="47" t="s">
        <v>858</v>
      </c>
      <c r="E665" s="75" t="s">
        <v>958</v>
      </c>
      <c r="F665" s="75"/>
      <c r="G665" s="75" t="s">
        <v>143</v>
      </c>
      <c r="H665" s="75"/>
      <c r="I665" s="75"/>
      <c r="J665" s="75"/>
      <c r="K665" s="55" t="s">
        <v>959</v>
      </c>
      <c r="L665" s="40"/>
      <c r="M665" s="40"/>
      <c r="N665" s="40"/>
      <c r="O665" s="40"/>
      <c r="P665" s="76"/>
      <c r="Q665" s="76"/>
      <c r="R665" s="40">
        <f t="shared" si="21"/>
        <v>0</v>
      </c>
      <c r="S665" s="21">
        <v>4</v>
      </c>
    </row>
    <row r="666" spans="1:19" ht="90">
      <c r="A666" s="50" t="s">
        <v>1014</v>
      </c>
      <c r="B666" s="50" t="s">
        <v>953</v>
      </c>
      <c r="C666" s="50" t="s">
        <v>957</v>
      </c>
      <c r="D666" s="47" t="s">
        <v>858</v>
      </c>
      <c r="E666" s="75" t="s">
        <v>958</v>
      </c>
      <c r="F666" s="75"/>
      <c r="G666" s="75" t="s">
        <v>143</v>
      </c>
      <c r="H666" s="75"/>
      <c r="I666" s="75"/>
      <c r="J666" s="75"/>
      <c r="K666" s="55" t="s">
        <v>959</v>
      </c>
      <c r="L666" s="40"/>
      <c r="M666" s="40"/>
      <c r="N666" s="40"/>
      <c r="O666" s="40"/>
      <c r="P666" s="76"/>
      <c r="Q666" s="76"/>
      <c r="R666" s="40">
        <f t="shared" si="21"/>
        <v>0</v>
      </c>
      <c r="S666" s="21">
        <v>4</v>
      </c>
    </row>
    <row r="667" spans="1:19" ht="90">
      <c r="A667" s="50" t="s">
        <v>1015</v>
      </c>
      <c r="B667" s="50" t="s">
        <v>953</v>
      </c>
      <c r="C667" s="50" t="s">
        <v>957</v>
      </c>
      <c r="D667" s="47" t="s">
        <v>858</v>
      </c>
      <c r="E667" s="75" t="s">
        <v>958</v>
      </c>
      <c r="F667" s="75"/>
      <c r="G667" s="75" t="s">
        <v>143</v>
      </c>
      <c r="H667" s="75"/>
      <c r="I667" s="75"/>
      <c r="J667" s="75"/>
      <c r="K667" s="55" t="s">
        <v>959</v>
      </c>
      <c r="L667" s="40"/>
      <c r="M667" s="40"/>
      <c r="N667" s="40"/>
      <c r="O667" s="40"/>
      <c r="P667" s="76"/>
      <c r="Q667" s="76"/>
      <c r="R667" s="40">
        <f t="shared" si="21"/>
        <v>0</v>
      </c>
      <c r="S667" s="21">
        <v>4</v>
      </c>
    </row>
    <row r="668" spans="1:19" ht="90">
      <c r="A668" s="50" t="s">
        <v>1016</v>
      </c>
      <c r="B668" s="50" t="s">
        <v>953</v>
      </c>
      <c r="C668" s="50" t="s">
        <v>957</v>
      </c>
      <c r="D668" s="47" t="s">
        <v>858</v>
      </c>
      <c r="E668" s="75" t="s">
        <v>958</v>
      </c>
      <c r="F668" s="75"/>
      <c r="G668" s="75" t="s">
        <v>143</v>
      </c>
      <c r="H668" s="75"/>
      <c r="I668" s="75"/>
      <c r="J668" s="75"/>
      <c r="K668" s="55" t="s">
        <v>959</v>
      </c>
      <c r="L668" s="40"/>
      <c r="M668" s="40"/>
      <c r="N668" s="40"/>
      <c r="O668" s="40"/>
      <c r="P668" s="76"/>
      <c r="Q668" s="76"/>
      <c r="R668" s="40">
        <f t="shared" si="21"/>
        <v>0</v>
      </c>
      <c r="S668" s="21">
        <v>4</v>
      </c>
    </row>
    <row r="669" spans="1:19" ht="90">
      <c r="A669" s="50" t="s">
        <v>1017</v>
      </c>
      <c r="B669" s="50" t="s">
        <v>953</v>
      </c>
      <c r="C669" s="50" t="s">
        <v>957</v>
      </c>
      <c r="D669" s="47" t="s">
        <v>858</v>
      </c>
      <c r="E669" s="75" t="s">
        <v>958</v>
      </c>
      <c r="F669" s="75"/>
      <c r="G669" s="75" t="s">
        <v>143</v>
      </c>
      <c r="H669" s="75"/>
      <c r="I669" s="75"/>
      <c r="J669" s="75"/>
      <c r="K669" s="55" t="s">
        <v>959</v>
      </c>
      <c r="L669" s="40"/>
      <c r="M669" s="40"/>
      <c r="N669" s="40"/>
      <c r="O669" s="40"/>
      <c r="P669" s="76"/>
      <c r="Q669" s="76"/>
      <c r="R669" s="40">
        <f t="shared" si="21"/>
        <v>0</v>
      </c>
      <c r="S669" s="21">
        <v>4</v>
      </c>
    </row>
    <row r="670" spans="1:19" ht="90">
      <c r="A670" s="50" t="s">
        <v>1018</v>
      </c>
      <c r="B670" s="50" t="s">
        <v>953</v>
      </c>
      <c r="C670" s="50" t="s">
        <v>957</v>
      </c>
      <c r="D670" s="47" t="s">
        <v>858</v>
      </c>
      <c r="E670" s="75" t="s">
        <v>958</v>
      </c>
      <c r="F670" s="75"/>
      <c r="G670" s="75" t="s">
        <v>143</v>
      </c>
      <c r="H670" s="75"/>
      <c r="I670" s="75"/>
      <c r="J670" s="75"/>
      <c r="K670" s="55" t="s">
        <v>959</v>
      </c>
      <c r="L670" s="40"/>
      <c r="M670" s="40"/>
      <c r="N670" s="40"/>
      <c r="O670" s="40"/>
      <c r="P670" s="76"/>
      <c r="Q670" s="76"/>
      <c r="R670" s="40">
        <f t="shared" si="21"/>
        <v>0</v>
      </c>
      <c r="S670" s="21">
        <v>4</v>
      </c>
    </row>
    <row r="671" spans="1:19" ht="90">
      <c r="A671" s="50" t="s">
        <v>1019</v>
      </c>
      <c r="B671" s="50" t="s">
        <v>953</v>
      </c>
      <c r="C671" s="50" t="s">
        <v>957</v>
      </c>
      <c r="D671" s="47" t="s">
        <v>858</v>
      </c>
      <c r="E671" s="75" t="s">
        <v>958</v>
      </c>
      <c r="F671" s="75"/>
      <c r="G671" s="75" t="s">
        <v>143</v>
      </c>
      <c r="H671" s="75"/>
      <c r="I671" s="75"/>
      <c r="J671" s="75"/>
      <c r="K671" s="55" t="s">
        <v>959</v>
      </c>
      <c r="L671" s="40"/>
      <c r="M671" s="40"/>
      <c r="N671" s="40"/>
      <c r="O671" s="40"/>
      <c r="P671" s="76"/>
      <c r="Q671" s="76"/>
      <c r="R671" s="40">
        <f t="shared" si="21"/>
        <v>0</v>
      </c>
      <c r="S671" s="21">
        <v>4</v>
      </c>
    </row>
    <row r="672" spans="1:19" ht="90">
      <c r="A672" s="50" t="s">
        <v>1020</v>
      </c>
      <c r="B672" s="50" t="s">
        <v>953</v>
      </c>
      <c r="C672" s="50" t="s">
        <v>957</v>
      </c>
      <c r="D672" s="47" t="s">
        <v>858</v>
      </c>
      <c r="E672" s="75" t="s">
        <v>958</v>
      </c>
      <c r="F672" s="75"/>
      <c r="G672" s="75" t="s">
        <v>143</v>
      </c>
      <c r="H672" s="75"/>
      <c r="I672" s="75"/>
      <c r="J672" s="75"/>
      <c r="K672" s="55" t="s">
        <v>959</v>
      </c>
      <c r="L672" s="40"/>
      <c r="M672" s="40"/>
      <c r="N672" s="40"/>
      <c r="O672" s="40"/>
      <c r="P672" s="76"/>
      <c r="Q672" s="76"/>
      <c r="R672" s="40">
        <f t="shared" si="21"/>
        <v>0</v>
      </c>
      <c r="S672" s="21">
        <v>4</v>
      </c>
    </row>
    <row r="673" spans="1:26" ht="90">
      <c r="A673" s="50" t="s">
        <v>1021</v>
      </c>
      <c r="B673" s="50" t="s">
        <v>953</v>
      </c>
      <c r="C673" s="50" t="s">
        <v>957</v>
      </c>
      <c r="D673" s="47" t="s">
        <v>858</v>
      </c>
      <c r="E673" s="75" t="s">
        <v>958</v>
      </c>
      <c r="F673" s="75"/>
      <c r="G673" s="75" t="s">
        <v>143</v>
      </c>
      <c r="H673" s="75"/>
      <c r="I673" s="75"/>
      <c r="J673" s="75"/>
      <c r="K673" s="55" t="s">
        <v>960</v>
      </c>
      <c r="L673" s="40"/>
      <c r="M673" s="40"/>
      <c r="N673" s="40"/>
      <c r="O673" s="40"/>
      <c r="P673" s="76"/>
      <c r="Q673" s="76"/>
      <c r="R673" s="40">
        <f t="shared" si="21"/>
        <v>0</v>
      </c>
      <c r="S673" s="21">
        <v>4</v>
      </c>
    </row>
    <row r="674" spans="1:26" ht="90">
      <c r="A674" s="50" t="s">
        <v>1022</v>
      </c>
      <c r="B674" s="50" t="s">
        <v>953</v>
      </c>
      <c r="C674" s="50" t="s">
        <v>957</v>
      </c>
      <c r="D674" s="47" t="s">
        <v>858</v>
      </c>
      <c r="E674" s="75" t="s">
        <v>958</v>
      </c>
      <c r="F674" s="75"/>
      <c r="G674" s="75" t="s">
        <v>143</v>
      </c>
      <c r="H674" s="75"/>
      <c r="I674" s="75"/>
      <c r="J674" s="75"/>
      <c r="K674" s="55" t="s">
        <v>960</v>
      </c>
      <c r="L674" s="40"/>
      <c r="M674" s="40"/>
      <c r="N674" s="40"/>
      <c r="O674" s="40"/>
      <c r="P674" s="76"/>
      <c r="Q674" s="76"/>
      <c r="R674" s="40">
        <f t="shared" si="21"/>
        <v>0</v>
      </c>
      <c r="S674" s="21">
        <v>4</v>
      </c>
    </row>
    <row r="675" spans="1:26" ht="90">
      <c r="A675" s="50" t="s">
        <v>1023</v>
      </c>
      <c r="B675" s="50" t="s">
        <v>953</v>
      </c>
      <c r="C675" s="50" t="s">
        <v>957</v>
      </c>
      <c r="D675" s="47" t="s">
        <v>858</v>
      </c>
      <c r="E675" s="75" t="s">
        <v>958</v>
      </c>
      <c r="F675" s="75"/>
      <c r="G675" s="75" t="s">
        <v>143</v>
      </c>
      <c r="H675" s="75"/>
      <c r="I675" s="75"/>
      <c r="J675" s="75"/>
      <c r="K675" s="55" t="s">
        <v>960</v>
      </c>
      <c r="L675" s="40"/>
      <c r="M675" s="40"/>
      <c r="N675" s="40"/>
      <c r="O675" s="40"/>
      <c r="P675" s="76"/>
      <c r="Q675" s="76"/>
      <c r="R675" s="40">
        <f t="shared" si="21"/>
        <v>0</v>
      </c>
      <c r="S675" s="21">
        <v>4</v>
      </c>
    </row>
    <row r="676" spans="1:26" ht="90">
      <c r="A676" s="50" t="s">
        <v>1024</v>
      </c>
      <c r="B676" s="50" t="s">
        <v>953</v>
      </c>
      <c r="C676" s="50" t="s">
        <v>957</v>
      </c>
      <c r="D676" s="47" t="s">
        <v>858</v>
      </c>
      <c r="E676" s="75" t="s">
        <v>958</v>
      </c>
      <c r="F676" s="75"/>
      <c r="G676" s="75" t="s">
        <v>143</v>
      </c>
      <c r="H676" s="75"/>
      <c r="I676" s="75"/>
      <c r="J676" s="75"/>
      <c r="K676" s="55" t="s">
        <v>960</v>
      </c>
      <c r="L676" s="40"/>
      <c r="M676" s="40"/>
      <c r="N676" s="40"/>
      <c r="O676" s="40"/>
      <c r="P676" s="76"/>
      <c r="Q676" s="76"/>
      <c r="R676" s="40">
        <f t="shared" si="21"/>
        <v>0</v>
      </c>
      <c r="S676" s="21">
        <v>4</v>
      </c>
    </row>
    <row r="677" spans="1:26" ht="90">
      <c r="A677" s="50" t="s">
        <v>1025</v>
      </c>
      <c r="B677" s="50" t="s">
        <v>953</v>
      </c>
      <c r="C677" s="50" t="s">
        <v>957</v>
      </c>
      <c r="D677" s="47" t="s">
        <v>858</v>
      </c>
      <c r="E677" s="75" t="s">
        <v>958</v>
      </c>
      <c r="F677" s="75"/>
      <c r="G677" s="75" t="s">
        <v>143</v>
      </c>
      <c r="H677" s="75"/>
      <c r="I677" s="75"/>
      <c r="J677" s="75"/>
      <c r="K677" s="55" t="s">
        <v>960</v>
      </c>
      <c r="L677" s="40"/>
      <c r="M677" s="40"/>
      <c r="N677" s="40"/>
      <c r="O677" s="40"/>
      <c r="P677" s="76"/>
      <c r="Q677" s="76"/>
      <c r="R677" s="40">
        <f t="shared" si="21"/>
        <v>0</v>
      </c>
      <c r="S677" s="21">
        <v>4</v>
      </c>
    </row>
    <row r="678" spans="1:26" ht="90">
      <c r="A678" s="50" t="s">
        <v>1026</v>
      </c>
      <c r="B678" s="50" t="s">
        <v>953</v>
      </c>
      <c r="C678" s="50" t="s">
        <v>957</v>
      </c>
      <c r="D678" s="47" t="s">
        <v>858</v>
      </c>
      <c r="E678" s="75" t="s">
        <v>958</v>
      </c>
      <c r="F678" s="75"/>
      <c r="G678" s="75" t="s">
        <v>143</v>
      </c>
      <c r="H678" s="75"/>
      <c r="I678" s="75"/>
      <c r="J678" s="75"/>
      <c r="K678" s="55" t="s">
        <v>960</v>
      </c>
      <c r="L678" s="40"/>
      <c r="M678" s="40"/>
      <c r="N678" s="40"/>
      <c r="O678" s="40"/>
      <c r="P678" s="76"/>
      <c r="Q678" s="76"/>
      <c r="R678" s="40">
        <f t="shared" si="21"/>
        <v>0</v>
      </c>
      <c r="S678" s="21">
        <v>4</v>
      </c>
    </row>
    <row r="679" spans="1:26" ht="72">
      <c r="A679" s="54" t="s">
        <v>1027</v>
      </c>
      <c r="B679" s="54" t="s">
        <v>961</v>
      </c>
      <c r="C679" s="50" t="s">
        <v>962</v>
      </c>
      <c r="D679" s="47" t="s">
        <v>858</v>
      </c>
      <c r="E679" s="75" t="s">
        <v>958</v>
      </c>
      <c r="F679" s="75"/>
      <c r="G679" s="75" t="s">
        <v>143</v>
      </c>
      <c r="H679" s="75"/>
      <c r="I679" s="75"/>
      <c r="J679" s="75"/>
      <c r="K679" s="55" t="s">
        <v>866</v>
      </c>
      <c r="L679" s="40"/>
      <c r="M679" s="40"/>
      <c r="N679" s="40"/>
      <c r="O679" s="40"/>
      <c r="P679" s="76"/>
      <c r="Q679" s="76"/>
      <c r="R679" s="40">
        <f t="shared" si="21"/>
        <v>0</v>
      </c>
      <c r="S679" s="21">
        <v>4</v>
      </c>
    </row>
    <row r="680" spans="1:26" ht="54">
      <c r="A680" s="54" t="s">
        <v>1028</v>
      </c>
      <c r="B680" s="54" t="s">
        <v>963</v>
      </c>
      <c r="C680" s="50" t="s">
        <v>962</v>
      </c>
      <c r="D680" s="47" t="s">
        <v>858</v>
      </c>
      <c r="E680" s="75" t="s">
        <v>951</v>
      </c>
      <c r="F680" s="75"/>
      <c r="G680" s="75" t="s">
        <v>143</v>
      </c>
      <c r="H680" s="75"/>
      <c r="I680" s="75"/>
      <c r="J680" s="75"/>
      <c r="K680" s="55" t="s">
        <v>868</v>
      </c>
      <c r="L680" s="40"/>
      <c r="M680" s="40"/>
      <c r="N680" s="40"/>
      <c r="O680" s="40"/>
      <c r="P680" s="76"/>
      <c r="Q680" s="76"/>
      <c r="R680" s="40">
        <f t="shared" si="21"/>
        <v>0</v>
      </c>
      <c r="S680" s="21">
        <v>4</v>
      </c>
    </row>
    <row r="681" spans="1:26" ht="108">
      <c r="A681" s="54" t="s">
        <v>1029</v>
      </c>
      <c r="B681" s="50" t="s">
        <v>964</v>
      </c>
      <c r="C681" s="50" t="s">
        <v>965</v>
      </c>
      <c r="D681" s="50" t="s">
        <v>966</v>
      </c>
      <c r="E681" s="93" t="s">
        <v>967</v>
      </c>
      <c r="F681" s="93"/>
      <c r="G681" s="93"/>
      <c r="H681" s="93"/>
      <c r="I681" s="93"/>
      <c r="J681" s="93"/>
      <c r="K681" s="55" t="s">
        <v>968</v>
      </c>
      <c r="L681" s="40">
        <v>1510500</v>
      </c>
      <c r="M681" s="40"/>
      <c r="N681" s="40"/>
      <c r="O681" s="40">
        <v>1510500</v>
      </c>
      <c r="P681" s="76"/>
      <c r="Q681" s="76"/>
      <c r="R681" s="40">
        <f t="shared" si="21"/>
        <v>0</v>
      </c>
      <c r="S681" s="21">
        <v>4</v>
      </c>
    </row>
    <row r="682" spans="1:26" ht="90">
      <c r="A682" s="50" t="s">
        <v>1030</v>
      </c>
      <c r="B682" s="50" t="s">
        <v>969</v>
      </c>
      <c r="C682" s="50" t="s">
        <v>970</v>
      </c>
      <c r="D682" s="50" t="s">
        <v>966</v>
      </c>
      <c r="E682" s="93" t="s">
        <v>967</v>
      </c>
      <c r="F682" s="93"/>
      <c r="G682" s="93"/>
      <c r="H682" s="93"/>
      <c r="I682" s="93"/>
      <c r="J682" s="93"/>
      <c r="K682" s="41" t="s">
        <v>968</v>
      </c>
      <c r="L682" s="45">
        <v>20000</v>
      </c>
      <c r="M682" s="40"/>
      <c r="N682" s="40"/>
      <c r="O682" s="40">
        <v>20000</v>
      </c>
      <c r="P682" s="76"/>
      <c r="Q682" s="76"/>
      <c r="R682" s="40">
        <f t="shared" si="21"/>
        <v>0</v>
      </c>
      <c r="S682" s="21">
        <v>4</v>
      </c>
    </row>
    <row r="683" spans="1:26" ht="144">
      <c r="A683" s="50" t="s">
        <v>1031</v>
      </c>
      <c r="B683" s="50" t="s">
        <v>971</v>
      </c>
      <c r="C683" s="50" t="s">
        <v>972</v>
      </c>
      <c r="D683" s="50" t="s">
        <v>973</v>
      </c>
      <c r="E683" s="93" t="s">
        <v>974</v>
      </c>
      <c r="F683" s="93"/>
      <c r="G683" s="93" t="s">
        <v>975</v>
      </c>
      <c r="H683" s="93"/>
      <c r="I683" s="93"/>
      <c r="J683" s="93"/>
      <c r="K683" s="41" t="s">
        <v>347</v>
      </c>
      <c r="L683" s="45">
        <v>298454</v>
      </c>
      <c r="M683" s="40"/>
      <c r="N683" s="40"/>
      <c r="O683" s="40"/>
      <c r="P683" s="76"/>
      <c r="Q683" s="76"/>
      <c r="R683" s="40">
        <f t="shared" si="21"/>
        <v>298454</v>
      </c>
      <c r="S683" s="21">
        <v>4</v>
      </c>
    </row>
    <row r="684" spans="1:26" ht="33.75" customHeight="1">
      <c r="A684" s="32"/>
      <c r="B684" s="32"/>
      <c r="C684" s="32"/>
      <c r="D684" s="32"/>
      <c r="E684" s="114"/>
      <c r="F684" s="115"/>
      <c r="G684" s="114"/>
      <c r="H684" s="116"/>
      <c r="I684" s="116"/>
      <c r="J684" s="115"/>
      <c r="K684" s="33"/>
      <c r="L684" s="34">
        <f>SUM(L628:L683)</f>
        <v>1828954</v>
      </c>
      <c r="M684" s="34">
        <f>SUM(M628:M683)</f>
        <v>0</v>
      </c>
      <c r="N684" s="34"/>
      <c r="O684" s="34">
        <f>SUM(O628:O683)</f>
        <v>1530500</v>
      </c>
      <c r="P684" s="132"/>
      <c r="Q684" s="132"/>
      <c r="R684" s="34">
        <f>SUM(R628:R683)</f>
        <v>298454</v>
      </c>
      <c r="S684" s="21">
        <v>5</v>
      </c>
      <c r="T684" s="2"/>
      <c r="U684" s="2"/>
      <c r="V684" s="2"/>
      <c r="W684" s="2"/>
      <c r="X684" s="2"/>
      <c r="Y684" s="2"/>
      <c r="Z684" s="2"/>
    </row>
    <row r="685" spans="1:26" s="73" customFormat="1" ht="45.75" customHeight="1">
      <c r="A685" s="68"/>
      <c r="B685" s="68"/>
      <c r="C685" s="68"/>
      <c r="D685" s="68"/>
      <c r="E685" s="77"/>
      <c r="F685" s="78"/>
      <c r="G685" s="77"/>
      <c r="H685" s="79"/>
      <c r="I685" s="79"/>
      <c r="J685" s="78"/>
      <c r="K685" s="69"/>
      <c r="L685" s="70">
        <f>L684+L619</f>
        <v>1828954</v>
      </c>
      <c r="M685" s="70">
        <f>M684+M619</f>
        <v>0</v>
      </c>
      <c r="N685" s="70"/>
      <c r="O685" s="70">
        <f>O684+O619</f>
        <v>1530500</v>
      </c>
      <c r="P685" s="100"/>
      <c r="Q685" s="100"/>
      <c r="R685" s="70">
        <f>R684+R619</f>
        <v>298454</v>
      </c>
      <c r="S685" s="71">
        <v>7</v>
      </c>
      <c r="T685" s="72"/>
      <c r="U685" s="72"/>
      <c r="V685" s="72"/>
      <c r="W685" s="72"/>
      <c r="X685" s="72"/>
      <c r="Y685" s="72"/>
      <c r="Z685" s="72"/>
    </row>
    <row r="686" spans="1:26" ht="57.75" customHeight="1">
      <c r="A686" s="117" t="s">
        <v>127</v>
      </c>
      <c r="B686" s="118"/>
      <c r="C686" s="106" t="s">
        <v>130</v>
      </c>
      <c r="D686" s="107"/>
      <c r="E686" s="107"/>
      <c r="F686" s="107"/>
      <c r="G686" s="107"/>
      <c r="H686" s="107"/>
      <c r="I686" s="107"/>
      <c r="J686" s="107"/>
      <c r="K686" s="108"/>
      <c r="L686" s="109" t="s">
        <v>4</v>
      </c>
      <c r="M686" s="110"/>
      <c r="N686" s="110"/>
      <c r="O686" s="110"/>
      <c r="P686" s="111"/>
      <c r="Q686" s="112" t="s">
        <v>102</v>
      </c>
      <c r="R686" s="113"/>
      <c r="S686" s="21">
        <v>2</v>
      </c>
    </row>
    <row r="687" spans="1:26" ht="57.75" customHeight="1">
      <c r="A687" s="133" t="s">
        <v>128</v>
      </c>
      <c r="B687" s="136" t="s">
        <v>1130</v>
      </c>
      <c r="C687" s="16"/>
      <c r="D687" s="138" t="s">
        <v>5</v>
      </c>
      <c r="E687" s="139"/>
      <c r="F687" s="138" t="s">
        <v>6</v>
      </c>
      <c r="G687" s="139"/>
      <c r="H687" s="138" t="s">
        <v>7</v>
      </c>
      <c r="I687" s="140"/>
      <c r="J687" s="140"/>
      <c r="K687" s="139"/>
      <c r="L687" s="141" t="s">
        <v>8</v>
      </c>
      <c r="M687" s="142"/>
      <c r="N687" s="142"/>
      <c r="O687" s="142"/>
      <c r="P687" s="142"/>
      <c r="Q687" s="142"/>
      <c r="R687" s="143"/>
      <c r="S687" s="21">
        <v>2</v>
      </c>
    </row>
    <row r="688" spans="1:26" ht="57.75" customHeight="1">
      <c r="A688" s="134"/>
      <c r="B688" s="137"/>
      <c r="C688" s="16" t="s">
        <v>9</v>
      </c>
      <c r="D688" s="138">
        <v>2026</v>
      </c>
      <c r="E688" s="139"/>
      <c r="F688" s="138">
        <v>2031</v>
      </c>
      <c r="G688" s="139"/>
      <c r="H688" s="138">
        <v>2037</v>
      </c>
      <c r="I688" s="140"/>
      <c r="J688" s="140"/>
      <c r="K688" s="139"/>
      <c r="L688" s="144"/>
      <c r="M688" s="145"/>
      <c r="N688" s="145"/>
      <c r="O688" s="145"/>
      <c r="P688" s="145"/>
      <c r="Q688" s="145"/>
      <c r="R688" s="146"/>
      <c r="S688" s="21">
        <v>2</v>
      </c>
    </row>
    <row r="689" spans="1:19" ht="57.75" customHeight="1">
      <c r="A689" s="135"/>
      <c r="B689" s="137"/>
      <c r="C689" s="16" t="s">
        <v>10</v>
      </c>
      <c r="D689" s="155"/>
      <c r="E689" s="156"/>
      <c r="F689" s="138"/>
      <c r="G689" s="139"/>
      <c r="H689" s="138"/>
      <c r="I689" s="140"/>
      <c r="J689" s="140"/>
      <c r="K689" s="139"/>
      <c r="L689" s="147"/>
      <c r="M689" s="148"/>
      <c r="N689" s="148"/>
      <c r="O689" s="148"/>
      <c r="P689" s="148"/>
      <c r="Q689" s="148"/>
      <c r="R689" s="149"/>
      <c r="S689" s="21">
        <v>2</v>
      </c>
    </row>
    <row r="690" spans="1:19" ht="42" customHeight="1">
      <c r="A690" s="130" t="s">
        <v>129</v>
      </c>
      <c r="B690" s="131"/>
      <c r="C690" s="87" t="s">
        <v>131</v>
      </c>
      <c r="D690" s="88"/>
      <c r="E690" s="88"/>
      <c r="F690" s="88"/>
      <c r="G690" s="88"/>
      <c r="H690" s="88"/>
      <c r="I690" s="88"/>
      <c r="J690" s="88"/>
      <c r="K690" s="88"/>
      <c r="L690" s="88"/>
      <c r="M690" s="88"/>
      <c r="N690" s="88"/>
      <c r="O690" s="88"/>
      <c r="P690" s="88"/>
      <c r="Q690" s="88"/>
      <c r="R690" s="89"/>
      <c r="S690" s="21">
        <v>3</v>
      </c>
    </row>
    <row r="691" spans="1:19" ht="42" customHeight="1">
      <c r="A691" s="152" t="s">
        <v>1260</v>
      </c>
      <c r="B691" s="152" t="s">
        <v>60</v>
      </c>
      <c r="C691" s="17"/>
      <c r="D691" s="17" t="s">
        <v>5</v>
      </c>
      <c r="E691" s="103" t="s">
        <v>6</v>
      </c>
      <c r="F691" s="105"/>
      <c r="G691" s="103" t="s">
        <v>6</v>
      </c>
      <c r="H691" s="104"/>
      <c r="I691" s="104"/>
      <c r="J691" s="105"/>
      <c r="K691" s="25" t="s">
        <v>11</v>
      </c>
      <c r="L691" s="157" t="s">
        <v>8</v>
      </c>
      <c r="M691" s="158"/>
      <c r="N691" s="158"/>
      <c r="O691" s="158"/>
      <c r="P691" s="158"/>
      <c r="Q691" s="158"/>
      <c r="R691" s="159"/>
      <c r="S691" s="21">
        <v>3</v>
      </c>
    </row>
    <row r="692" spans="1:19" ht="42" customHeight="1">
      <c r="A692" s="153"/>
      <c r="B692" s="153"/>
      <c r="C692" s="17" t="s">
        <v>9</v>
      </c>
      <c r="D692" s="17">
        <v>2026</v>
      </c>
      <c r="E692" s="103">
        <v>2029</v>
      </c>
      <c r="F692" s="105"/>
      <c r="G692" s="103">
        <v>2033</v>
      </c>
      <c r="H692" s="104"/>
      <c r="I692" s="104"/>
      <c r="J692" s="105"/>
      <c r="K692" s="25">
        <v>2037</v>
      </c>
      <c r="L692" s="160"/>
      <c r="M692" s="161"/>
      <c r="N692" s="161"/>
      <c r="O692" s="161"/>
      <c r="P692" s="161"/>
      <c r="Q692" s="161"/>
      <c r="R692" s="162"/>
      <c r="S692" s="21">
        <v>3</v>
      </c>
    </row>
    <row r="693" spans="1:19" ht="42" customHeight="1">
      <c r="A693" s="154"/>
      <c r="B693" s="154"/>
      <c r="C693" s="17" t="s">
        <v>10</v>
      </c>
      <c r="D693" s="17"/>
      <c r="E693" s="103"/>
      <c r="F693" s="105"/>
      <c r="G693" s="103"/>
      <c r="H693" s="104"/>
      <c r="I693" s="104"/>
      <c r="J693" s="105"/>
      <c r="K693" s="25"/>
      <c r="L693" s="163"/>
      <c r="M693" s="164"/>
      <c r="N693" s="164"/>
      <c r="O693" s="164"/>
      <c r="P693" s="164"/>
      <c r="Q693" s="164"/>
      <c r="R693" s="165"/>
      <c r="S693" s="21">
        <v>3</v>
      </c>
    </row>
    <row r="694" spans="1:19" ht="42" customHeight="1">
      <c r="A694" s="17" t="s">
        <v>12</v>
      </c>
      <c r="B694" s="87"/>
      <c r="C694" s="88"/>
      <c r="D694" s="88"/>
      <c r="E694" s="88"/>
      <c r="F694" s="88"/>
      <c r="G694" s="88"/>
      <c r="H694" s="88"/>
      <c r="I694" s="88"/>
      <c r="J694" s="88"/>
      <c r="K694" s="88"/>
      <c r="L694" s="88"/>
      <c r="M694" s="88"/>
      <c r="N694" s="88"/>
      <c r="O694" s="88"/>
      <c r="P694" s="88"/>
      <c r="Q694" s="88"/>
      <c r="R694" s="89"/>
      <c r="S694" s="21">
        <v>3</v>
      </c>
    </row>
    <row r="695" spans="1:19" ht="21" customHeight="1">
      <c r="A695" s="119" t="s">
        <v>1090</v>
      </c>
      <c r="B695" s="93" t="s">
        <v>13</v>
      </c>
      <c r="C695" s="93" t="s">
        <v>14</v>
      </c>
      <c r="D695" s="93" t="s">
        <v>8</v>
      </c>
      <c r="E695" s="93" t="s">
        <v>15</v>
      </c>
      <c r="F695" s="75"/>
      <c r="G695" s="93" t="s">
        <v>16</v>
      </c>
      <c r="H695" s="75"/>
      <c r="I695" s="75"/>
      <c r="J695" s="75"/>
      <c r="K695" s="150" t="s">
        <v>17</v>
      </c>
      <c r="L695" s="124" t="s">
        <v>18</v>
      </c>
      <c r="M695" s="101" t="s">
        <v>19</v>
      </c>
      <c r="N695" s="102"/>
      <c r="O695" s="102"/>
      <c r="P695" s="102"/>
      <c r="Q695" s="102"/>
      <c r="R695" s="102"/>
      <c r="S695" s="21">
        <v>4</v>
      </c>
    </row>
    <row r="696" spans="1:19" ht="21" customHeight="1">
      <c r="A696" s="119"/>
      <c r="B696" s="75"/>
      <c r="C696" s="93"/>
      <c r="D696" s="93"/>
      <c r="E696" s="75"/>
      <c r="F696" s="75"/>
      <c r="G696" s="75"/>
      <c r="H696" s="93"/>
      <c r="I696" s="93"/>
      <c r="J696" s="75"/>
      <c r="K696" s="151"/>
      <c r="L696" s="125"/>
      <c r="M696" s="124" t="s">
        <v>20</v>
      </c>
      <c r="N696" s="125"/>
      <c r="O696" s="101" t="s">
        <v>21</v>
      </c>
      <c r="P696" s="102"/>
      <c r="Q696" s="102"/>
      <c r="R696" s="124" t="s">
        <v>22</v>
      </c>
      <c r="S696" s="21">
        <v>4</v>
      </c>
    </row>
    <row r="697" spans="1:19" ht="21" customHeight="1">
      <c r="A697" s="119"/>
      <c r="B697" s="75"/>
      <c r="C697" s="93"/>
      <c r="D697" s="93"/>
      <c r="E697" s="75"/>
      <c r="F697" s="75"/>
      <c r="G697" s="75"/>
      <c r="H697" s="75"/>
      <c r="I697" s="75"/>
      <c r="J697" s="75"/>
      <c r="K697" s="151"/>
      <c r="L697" s="125"/>
      <c r="M697" s="36" t="s">
        <v>23</v>
      </c>
      <c r="N697" s="36" t="s">
        <v>24</v>
      </c>
      <c r="O697" s="36" t="s">
        <v>23</v>
      </c>
      <c r="P697" s="101" t="s">
        <v>25</v>
      </c>
      <c r="Q697" s="102"/>
      <c r="R697" s="125"/>
      <c r="S697" s="21">
        <v>4</v>
      </c>
    </row>
    <row r="698" spans="1:19" ht="288">
      <c r="A698" s="119"/>
      <c r="B698" s="50" t="s">
        <v>1091</v>
      </c>
      <c r="C698" s="50" t="s">
        <v>1092</v>
      </c>
      <c r="D698" s="47" t="s">
        <v>858</v>
      </c>
      <c r="E698" s="75" t="s">
        <v>846</v>
      </c>
      <c r="F698" s="75"/>
      <c r="G698" s="75" t="s">
        <v>143</v>
      </c>
      <c r="H698" s="75"/>
      <c r="I698" s="75"/>
      <c r="J698" s="75"/>
      <c r="K698" s="39">
        <v>2027</v>
      </c>
      <c r="L698" s="40">
        <v>1200000</v>
      </c>
      <c r="M698" s="40">
        <v>60000</v>
      </c>
      <c r="N698" s="40"/>
      <c r="O698" s="40">
        <v>1140000</v>
      </c>
      <c r="P698" s="99"/>
      <c r="Q698" s="99"/>
      <c r="R698" s="40">
        <f>L698-M698-O698</f>
        <v>0</v>
      </c>
      <c r="S698" s="21">
        <v>4</v>
      </c>
    </row>
    <row r="699" spans="1:19" ht="288">
      <c r="A699" s="54" t="s">
        <v>1093</v>
      </c>
      <c r="B699" s="50" t="s">
        <v>1094</v>
      </c>
      <c r="C699" s="50" t="s">
        <v>1092</v>
      </c>
      <c r="D699" s="47" t="s">
        <v>858</v>
      </c>
      <c r="E699" s="75" t="s">
        <v>846</v>
      </c>
      <c r="F699" s="75"/>
      <c r="G699" s="75" t="s">
        <v>143</v>
      </c>
      <c r="H699" s="75"/>
      <c r="I699" s="75"/>
      <c r="J699" s="75"/>
      <c r="K699" s="55">
        <v>2027</v>
      </c>
      <c r="L699" s="40">
        <v>150000</v>
      </c>
      <c r="M699" s="40">
        <v>7500</v>
      </c>
      <c r="N699" s="40"/>
      <c r="O699" s="40">
        <v>142500</v>
      </c>
      <c r="P699" s="76"/>
      <c r="Q699" s="76"/>
      <c r="R699" s="40">
        <f>L699-M699-O699</f>
        <v>0</v>
      </c>
      <c r="S699" s="21">
        <v>4</v>
      </c>
    </row>
    <row r="700" spans="1:19" ht="288">
      <c r="A700" s="54" t="s">
        <v>1095</v>
      </c>
      <c r="B700" s="50" t="s">
        <v>1096</v>
      </c>
      <c r="C700" s="50" t="s">
        <v>1092</v>
      </c>
      <c r="D700" s="47" t="s">
        <v>858</v>
      </c>
      <c r="E700" s="75" t="s">
        <v>846</v>
      </c>
      <c r="F700" s="75"/>
      <c r="G700" s="75" t="s">
        <v>143</v>
      </c>
      <c r="H700" s="75"/>
      <c r="I700" s="75"/>
      <c r="J700" s="75"/>
      <c r="K700" s="55">
        <v>2028</v>
      </c>
      <c r="L700" s="40">
        <v>1000000</v>
      </c>
      <c r="M700" s="40">
        <v>50000</v>
      </c>
      <c r="N700" s="40"/>
      <c r="O700" s="40">
        <v>950000</v>
      </c>
      <c r="P700" s="76"/>
      <c r="Q700" s="76"/>
      <c r="R700" s="40">
        <f t="shared" ref="R700:R717" si="22">L700-M700-O700</f>
        <v>0</v>
      </c>
      <c r="S700" s="21">
        <v>4</v>
      </c>
    </row>
    <row r="701" spans="1:19" ht="162">
      <c r="A701" s="54" t="s">
        <v>1097</v>
      </c>
      <c r="B701" s="50" t="s">
        <v>1098</v>
      </c>
      <c r="C701" s="50" t="s">
        <v>1099</v>
      </c>
      <c r="D701" s="47" t="s">
        <v>858</v>
      </c>
      <c r="E701" s="75" t="s">
        <v>846</v>
      </c>
      <c r="F701" s="75"/>
      <c r="G701" s="75" t="s">
        <v>143</v>
      </c>
      <c r="H701" s="75"/>
      <c r="I701" s="75"/>
      <c r="J701" s="75"/>
      <c r="K701" s="55">
        <v>2028</v>
      </c>
      <c r="L701" s="67">
        <v>500000</v>
      </c>
      <c r="M701" s="40">
        <v>25000</v>
      </c>
      <c r="N701" s="40"/>
      <c r="O701" s="40">
        <v>475000</v>
      </c>
      <c r="P701" s="76"/>
      <c r="Q701" s="76"/>
      <c r="R701" s="40">
        <f>L701-M701-O701</f>
        <v>0</v>
      </c>
      <c r="S701" s="21">
        <v>4</v>
      </c>
    </row>
    <row r="702" spans="1:19" ht="288">
      <c r="A702" s="54" t="s">
        <v>1100</v>
      </c>
      <c r="B702" s="50" t="s">
        <v>1101</v>
      </c>
      <c r="C702" s="50" t="s">
        <v>1092</v>
      </c>
      <c r="D702" s="47" t="s">
        <v>858</v>
      </c>
      <c r="E702" s="75" t="s">
        <v>846</v>
      </c>
      <c r="F702" s="75"/>
      <c r="G702" s="75" t="s">
        <v>143</v>
      </c>
      <c r="H702" s="75"/>
      <c r="I702" s="75"/>
      <c r="J702" s="75"/>
      <c r="K702" s="55" t="s">
        <v>872</v>
      </c>
      <c r="L702" s="40"/>
      <c r="M702" s="40"/>
      <c r="N702" s="40"/>
      <c r="O702" s="40"/>
      <c r="P702" s="76"/>
      <c r="Q702" s="76"/>
      <c r="R702" s="40">
        <f t="shared" si="22"/>
        <v>0</v>
      </c>
      <c r="S702" s="21">
        <v>4</v>
      </c>
    </row>
    <row r="703" spans="1:19" ht="162">
      <c r="A703" s="54" t="s">
        <v>1102</v>
      </c>
      <c r="B703" s="50" t="s">
        <v>1103</v>
      </c>
      <c r="C703" s="50" t="s">
        <v>1099</v>
      </c>
      <c r="D703" s="47" t="s">
        <v>858</v>
      </c>
      <c r="E703" s="75" t="s">
        <v>846</v>
      </c>
      <c r="F703" s="75"/>
      <c r="G703" s="75" t="s">
        <v>143</v>
      </c>
      <c r="H703" s="75"/>
      <c r="I703" s="75"/>
      <c r="J703" s="75"/>
      <c r="K703" s="55" t="s">
        <v>872</v>
      </c>
      <c r="L703" s="40"/>
      <c r="M703" s="40"/>
      <c r="N703" s="40"/>
      <c r="O703" s="40"/>
      <c r="P703" s="76"/>
      <c r="Q703" s="76"/>
      <c r="R703" s="40">
        <f t="shared" si="22"/>
        <v>0</v>
      </c>
      <c r="S703" s="21">
        <v>4</v>
      </c>
    </row>
    <row r="704" spans="1:19" ht="162">
      <c r="A704" s="54" t="s">
        <v>1104</v>
      </c>
      <c r="B704" s="50" t="s">
        <v>1098</v>
      </c>
      <c r="C704" s="50" t="s">
        <v>1099</v>
      </c>
      <c r="D704" s="47" t="s">
        <v>858</v>
      </c>
      <c r="E704" s="75" t="s">
        <v>846</v>
      </c>
      <c r="F704" s="75"/>
      <c r="G704" s="75" t="s">
        <v>143</v>
      </c>
      <c r="H704" s="75"/>
      <c r="I704" s="75"/>
      <c r="J704" s="75"/>
      <c r="K704" s="55" t="s">
        <v>885</v>
      </c>
      <c r="L704" s="40"/>
      <c r="M704" s="40"/>
      <c r="N704" s="40"/>
      <c r="O704" s="40"/>
      <c r="P704" s="76"/>
      <c r="Q704" s="76"/>
      <c r="R704" s="40">
        <f t="shared" si="22"/>
        <v>0</v>
      </c>
      <c r="S704" s="21">
        <v>4</v>
      </c>
    </row>
    <row r="705" spans="1:26" ht="162">
      <c r="A705" s="54" t="s">
        <v>1105</v>
      </c>
      <c r="B705" s="50" t="s">
        <v>1103</v>
      </c>
      <c r="C705" s="50" t="s">
        <v>1099</v>
      </c>
      <c r="D705" s="47" t="s">
        <v>858</v>
      </c>
      <c r="E705" s="75" t="s">
        <v>846</v>
      </c>
      <c r="F705" s="75"/>
      <c r="G705" s="75" t="s">
        <v>143</v>
      </c>
      <c r="H705" s="75"/>
      <c r="I705" s="75"/>
      <c r="J705" s="75"/>
      <c r="K705" s="55" t="s">
        <v>885</v>
      </c>
      <c r="L705" s="40"/>
      <c r="M705" s="40"/>
      <c r="N705" s="40"/>
      <c r="O705" s="40"/>
      <c r="P705" s="76"/>
      <c r="Q705" s="76"/>
      <c r="R705" s="40">
        <f t="shared" si="22"/>
        <v>0</v>
      </c>
      <c r="S705" s="21">
        <v>4</v>
      </c>
    </row>
    <row r="706" spans="1:26" ht="162">
      <c r="A706" s="54" t="s">
        <v>1106</v>
      </c>
      <c r="B706" s="50" t="s">
        <v>1098</v>
      </c>
      <c r="C706" s="50" t="s">
        <v>1099</v>
      </c>
      <c r="D706" s="47" t="s">
        <v>858</v>
      </c>
      <c r="E706" s="75" t="s">
        <v>846</v>
      </c>
      <c r="F706" s="75"/>
      <c r="G706" s="75" t="s">
        <v>143</v>
      </c>
      <c r="H706" s="75"/>
      <c r="I706" s="75"/>
      <c r="J706" s="75"/>
      <c r="K706" s="55" t="s">
        <v>885</v>
      </c>
      <c r="L706" s="40"/>
      <c r="M706" s="40"/>
      <c r="N706" s="40"/>
      <c r="O706" s="40"/>
      <c r="P706" s="76"/>
      <c r="Q706" s="76"/>
      <c r="R706" s="40">
        <f t="shared" si="22"/>
        <v>0</v>
      </c>
      <c r="S706" s="21">
        <v>4</v>
      </c>
    </row>
    <row r="707" spans="1:26" ht="162">
      <c r="A707" s="54" t="s">
        <v>1107</v>
      </c>
      <c r="B707" s="50" t="s">
        <v>1098</v>
      </c>
      <c r="C707" s="50" t="s">
        <v>1099</v>
      </c>
      <c r="D707" s="47" t="s">
        <v>858</v>
      </c>
      <c r="E707" s="75" t="s">
        <v>846</v>
      </c>
      <c r="F707" s="75"/>
      <c r="G707" s="75" t="s">
        <v>143</v>
      </c>
      <c r="H707" s="75"/>
      <c r="I707" s="75"/>
      <c r="J707" s="75"/>
      <c r="K707" s="55" t="s">
        <v>885</v>
      </c>
      <c r="L707" s="40"/>
      <c r="M707" s="40"/>
      <c r="N707" s="40"/>
      <c r="O707" s="40"/>
      <c r="P707" s="76"/>
      <c r="Q707" s="76"/>
      <c r="R707" s="40">
        <f t="shared" si="22"/>
        <v>0</v>
      </c>
      <c r="S707" s="21">
        <v>4</v>
      </c>
    </row>
    <row r="708" spans="1:26" ht="216">
      <c r="A708" s="54" t="s">
        <v>1108</v>
      </c>
      <c r="B708" s="50" t="s">
        <v>1109</v>
      </c>
      <c r="C708" s="50" t="s">
        <v>1110</v>
      </c>
      <c r="D708" s="47" t="s">
        <v>858</v>
      </c>
      <c r="E708" s="75" t="s">
        <v>846</v>
      </c>
      <c r="F708" s="75"/>
      <c r="G708" s="75" t="s">
        <v>143</v>
      </c>
      <c r="H708" s="75"/>
      <c r="I708" s="75"/>
      <c r="J708" s="75"/>
      <c r="K708" s="55" t="s">
        <v>872</v>
      </c>
      <c r="L708" s="40"/>
      <c r="M708" s="40"/>
      <c r="N708" s="40"/>
      <c r="O708" s="40"/>
      <c r="P708" s="76"/>
      <c r="Q708" s="76"/>
      <c r="R708" s="40">
        <f t="shared" si="22"/>
        <v>0</v>
      </c>
      <c r="S708" s="21">
        <v>4</v>
      </c>
    </row>
    <row r="709" spans="1:26" ht="216">
      <c r="A709" s="54" t="s">
        <v>1111</v>
      </c>
      <c r="B709" s="50" t="s">
        <v>1112</v>
      </c>
      <c r="C709" s="50" t="s">
        <v>1113</v>
      </c>
      <c r="D709" s="47" t="s">
        <v>858</v>
      </c>
      <c r="E709" s="75" t="s">
        <v>846</v>
      </c>
      <c r="F709" s="75"/>
      <c r="G709" s="75" t="s">
        <v>143</v>
      </c>
      <c r="H709" s="75"/>
      <c r="I709" s="75"/>
      <c r="J709" s="75"/>
      <c r="K709" s="55" t="s">
        <v>872</v>
      </c>
      <c r="L709" s="40"/>
      <c r="M709" s="40"/>
      <c r="N709" s="40"/>
      <c r="O709" s="40"/>
      <c r="P709" s="76"/>
      <c r="Q709" s="76"/>
      <c r="R709" s="40">
        <f t="shared" si="22"/>
        <v>0</v>
      </c>
      <c r="S709" s="21">
        <v>4</v>
      </c>
    </row>
    <row r="710" spans="1:26" ht="162">
      <c r="A710" s="54" t="s">
        <v>1114</v>
      </c>
      <c r="B710" s="50" t="s">
        <v>1103</v>
      </c>
      <c r="C710" s="50" t="s">
        <v>1099</v>
      </c>
      <c r="D710" s="47" t="s">
        <v>858</v>
      </c>
      <c r="E710" s="75" t="s">
        <v>846</v>
      </c>
      <c r="F710" s="75"/>
      <c r="G710" s="75" t="s">
        <v>143</v>
      </c>
      <c r="H710" s="75"/>
      <c r="I710" s="75"/>
      <c r="J710" s="75"/>
      <c r="K710" s="55" t="s">
        <v>872</v>
      </c>
      <c r="L710" s="40"/>
      <c r="M710" s="40"/>
      <c r="N710" s="40"/>
      <c r="O710" s="40"/>
      <c r="P710" s="76"/>
      <c r="Q710" s="76"/>
      <c r="R710" s="40">
        <f t="shared" si="22"/>
        <v>0</v>
      </c>
      <c r="S710" s="21">
        <v>4</v>
      </c>
    </row>
    <row r="711" spans="1:26" ht="288">
      <c r="A711" s="54" t="s">
        <v>1115</v>
      </c>
      <c r="B711" s="50" t="s">
        <v>1101</v>
      </c>
      <c r="C711" s="50" t="s">
        <v>1092</v>
      </c>
      <c r="D711" s="47" t="s">
        <v>858</v>
      </c>
      <c r="E711" s="75" t="s">
        <v>846</v>
      </c>
      <c r="F711" s="75"/>
      <c r="G711" s="75" t="s">
        <v>143</v>
      </c>
      <c r="H711" s="75"/>
      <c r="I711" s="75"/>
      <c r="J711" s="75"/>
      <c r="K711" s="55" t="s">
        <v>885</v>
      </c>
      <c r="L711" s="40"/>
      <c r="M711" s="40"/>
      <c r="N711" s="40"/>
      <c r="O711" s="40"/>
      <c r="P711" s="76"/>
      <c r="Q711" s="76"/>
      <c r="R711" s="40">
        <f t="shared" si="22"/>
        <v>0</v>
      </c>
      <c r="S711" s="21">
        <v>4</v>
      </c>
    </row>
    <row r="712" spans="1:26" ht="216">
      <c r="A712" s="54" t="s">
        <v>1116</v>
      </c>
      <c r="B712" s="50" t="s">
        <v>1117</v>
      </c>
      <c r="C712" s="50" t="s">
        <v>1118</v>
      </c>
      <c r="D712" s="47" t="s">
        <v>858</v>
      </c>
      <c r="E712" s="75" t="s">
        <v>846</v>
      </c>
      <c r="F712" s="75"/>
      <c r="G712" s="75" t="s">
        <v>143</v>
      </c>
      <c r="H712" s="75"/>
      <c r="I712" s="75"/>
      <c r="J712" s="75"/>
      <c r="K712" s="55" t="s">
        <v>885</v>
      </c>
      <c r="L712" s="40"/>
      <c r="M712" s="40"/>
      <c r="N712" s="40"/>
      <c r="O712" s="40"/>
      <c r="P712" s="76"/>
      <c r="Q712" s="76"/>
      <c r="R712" s="40">
        <f t="shared" si="22"/>
        <v>0</v>
      </c>
      <c r="S712" s="21">
        <v>4</v>
      </c>
    </row>
    <row r="713" spans="1:26" ht="162">
      <c r="A713" s="54" t="s">
        <v>1119</v>
      </c>
      <c r="B713" s="50" t="s">
        <v>1098</v>
      </c>
      <c r="C713" s="50" t="s">
        <v>1099</v>
      </c>
      <c r="D713" s="47" t="s">
        <v>858</v>
      </c>
      <c r="E713" s="75" t="s">
        <v>846</v>
      </c>
      <c r="F713" s="75"/>
      <c r="G713" s="75" t="s">
        <v>143</v>
      </c>
      <c r="H713" s="75"/>
      <c r="I713" s="75"/>
      <c r="J713" s="75"/>
      <c r="K713" s="55" t="s">
        <v>885</v>
      </c>
      <c r="L713" s="40"/>
      <c r="M713" s="40"/>
      <c r="N713" s="40"/>
      <c r="O713" s="40"/>
      <c r="P713" s="76"/>
      <c r="Q713" s="76"/>
      <c r="R713" s="40">
        <f t="shared" si="22"/>
        <v>0</v>
      </c>
      <c r="S713" s="21">
        <v>4</v>
      </c>
    </row>
    <row r="714" spans="1:26" ht="162">
      <c r="A714" s="54" t="s">
        <v>1120</v>
      </c>
      <c r="B714" s="50" t="s">
        <v>1098</v>
      </c>
      <c r="C714" s="50" t="s">
        <v>1099</v>
      </c>
      <c r="D714" s="47" t="s">
        <v>858</v>
      </c>
      <c r="E714" s="75" t="s">
        <v>846</v>
      </c>
      <c r="F714" s="75"/>
      <c r="G714" s="75" t="s">
        <v>143</v>
      </c>
      <c r="H714" s="75"/>
      <c r="I714" s="75"/>
      <c r="J714" s="75"/>
      <c r="K714" s="55" t="s">
        <v>885</v>
      </c>
      <c r="L714" s="40"/>
      <c r="M714" s="40"/>
      <c r="N714" s="40"/>
      <c r="O714" s="40"/>
      <c r="P714" s="76"/>
      <c r="Q714" s="76"/>
      <c r="R714" s="40">
        <f t="shared" si="22"/>
        <v>0</v>
      </c>
      <c r="S714" s="21">
        <v>4</v>
      </c>
    </row>
    <row r="715" spans="1:26" ht="162">
      <c r="A715" s="50" t="s">
        <v>1121</v>
      </c>
      <c r="B715" s="50" t="s">
        <v>1103</v>
      </c>
      <c r="C715" s="50" t="s">
        <v>1099</v>
      </c>
      <c r="D715" s="47" t="s">
        <v>858</v>
      </c>
      <c r="E715" s="75" t="s">
        <v>846</v>
      </c>
      <c r="F715" s="75"/>
      <c r="G715" s="75" t="s">
        <v>143</v>
      </c>
      <c r="H715" s="75"/>
      <c r="I715" s="75"/>
      <c r="J715" s="75"/>
      <c r="K715" s="55" t="s">
        <v>885</v>
      </c>
      <c r="L715" s="40"/>
      <c r="M715" s="40"/>
      <c r="N715" s="40"/>
      <c r="O715" s="40"/>
      <c r="P715" s="76"/>
      <c r="Q715" s="76"/>
      <c r="R715" s="40">
        <f t="shared" si="22"/>
        <v>0</v>
      </c>
      <c r="S715" s="21">
        <v>4</v>
      </c>
    </row>
    <row r="716" spans="1:26" ht="72">
      <c r="A716" s="50" t="s">
        <v>1122</v>
      </c>
      <c r="B716" s="50" t="s">
        <v>1123</v>
      </c>
      <c r="C716" s="50" t="s">
        <v>1124</v>
      </c>
      <c r="D716" s="47" t="s">
        <v>858</v>
      </c>
      <c r="E716" s="75" t="s">
        <v>846</v>
      </c>
      <c r="F716" s="75"/>
      <c r="G716" s="75" t="s">
        <v>143</v>
      </c>
      <c r="H716" s="75"/>
      <c r="I716" s="75"/>
      <c r="J716" s="75"/>
      <c r="K716" s="55" t="s">
        <v>1125</v>
      </c>
      <c r="L716" s="40"/>
      <c r="M716" s="40"/>
      <c r="N716" s="40"/>
      <c r="O716" s="40"/>
      <c r="P716" s="76"/>
      <c r="Q716" s="76"/>
      <c r="R716" s="40">
        <f t="shared" si="22"/>
        <v>0</v>
      </c>
      <c r="S716" s="21">
        <v>4</v>
      </c>
    </row>
    <row r="717" spans="1:26" ht="72">
      <c r="A717" s="50" t="s">
        <v>1126</v>
      </c>
      <c r="B717" s="50" t="s">
        <v>1127</v>
      </c>
      <c r="C717" s="50" t="s">
        <v>1128</v>
      </c>
      <c r="D717" s="47" t="s">
        <v>858</v>
      </c>
      <c r="E717" s="75" t="s">
        <v>846</v>
      </c>
      <c r="F717" s="75"/>
      <c r="G717" s="75" t="s">
        <v>143</v>
      </c>
      <c r="H717" s="75"/>
      <c r="I717" s="75"/>
      <c r="J717" s="75"/>
      <c r="K717" s="55" t="s">
        <v>1129</v>
      </c>
      <c r="L717" s="40"/>
      <c r="M717" s="40"/>
      <c r="N717" s="40"/>
      <c r="O717" s="40"/>
      <c r="P717" s="76"/>
      <c r="Q717" s="76"/>
      <c r="R717" s="40">
        <f t="shared" si="22"/>
        <v>0</v>
      </c>
      <c r="S717" s="21">
        <v>4</v>
      </c>
    </row>
    <row r="718" spans="1:26" ht="33.75" customHeight="1">
      <c r="A718" s="32"/>
      <c r="B718" s="32"/>
      <c r="C718" s="32"/>
      <c r="D718" s="32"/>
      <c r="E718" s="114"/>
      <c r="F718" s="115"/>
      <c r="G718" s="114"/>
      <c r="H718" s="116"/>
      <c r="I718" s="116"/>
      <c r="J718" s="115"/>
      <c r="K718" s="33"/>
      <c r="L718" s="34">
        <f>SUM(L698:L717)</f>
        <v>2850000</v>
      </c>
      <c r="M718" s="34">
        <f>SUM(M698:M717)</f>
        <v>142500</v>
      </c>
      <c r="N718" s="34"/>
      <c r="O718" s="34">
        <f>SUM(O698:O717)</f>
        <v>2707500</v>
      </c>
      <c r="P718" s="132"/>
      <c r="Q718" s="132"/>
      <c r="R718" s="34">
        <f>SUM(R698:R717)</f>
        <v>0</v>
      </c>
      <c r="S718" s="21">
        <v>5</v>
      </c>
      <c r="T718" s="2"/>
      <c r="U718" s="2"/>
      <c r="V718" s="2"/>
      <c r="W718" s="2"/>
      <c r="X718" s="2"/>
      <c r="Y718" s="2"/>
      <c r="Z718" s="2"/>
    </row>
    <row r="719" spans="1:26" s="73" customFormat="1" ht="45.75" customHeight="1">
      <c r="A719" s="68"/>
      <c r="B719" s="68"/>
      <c r="C719" s="68"/>
      <c r="D719" s="68"/>
      <c r="E719" s="77"/>
      <c r="F719" s="78"/>
      <c r="G719" s="77"/>
      <c r="H719" s="79"/>
      <c r="I719" s="79"/>
      <c r="J719" s="78"/>
      <c r="K719" s="69"/>
      <c r="L719" s="70">
        <f>L718</f>
        <v>2850000</v>
      </c>
      <c r="M719" s="70">
        <f>M718</f>
        <v>142500</v>
      </c>
      <c r="N719" s="70"/>
      <c r="O719" s="70">
        <f>O718</f>
        <v>2707500</v>
      </c>
      <c r="P719" s="100"/>
      <c r="Q719" s="100"/>
      <c r="R719" s="70">
        <f>R718</f>
        <v>0</v>
      </c>
      <c r="S719" s="71">
        <v>7</v>
      </c>
      <c r="T719" s="72"/>
      <c r="U719" s="72"/>
      <c r="V719" s="72"/>
      <c r="W719" s="72"/>
      <c r="X719" s="72"/>
      <c r="Y719" s="72"/>
      <c r="Z719" s="72"/>
    </row>
    <row r="720" spans="1:26" ht="57.75" customHeight="1">
      <c r="A720" s="117" t="s">
        <v>133</v>
      </c>
      <c r="B720" s="118"/>
      <c r="C720" s="106" t="s">
        <v>132</v>
      </c>
      <c r="D720" s="107"/>
      <c r="E720" s="107"/>
      <c r="F720" s="107"/>
      <c r="G720" s="107"/>
      <c r="H720" s="107"/>
      <c r="I720" s="107"/>
      <c r="J720" s="107"/>
      <c r="K720" s="108"/>
      <c r="L720" s="109" t="s">
        <v>4</v>
      </c>
      <c r="M720" s="110"/>
      <c r="N720" s="110"/>
      <c r="O720" s="110"/>
      <c r="P720" s="111"/>
      <c r="Q720" s="112" t="s">
        <v>103</v>
      </c>
      <c r="R720" s="113"/>
      <c r="S720" s="21">
        <v>2</v>
      </c>
    </row>
    <row r="721" spans="1:19" ht="57.75" customHeight="1">
      <c r="A721" s="133" t="s">
        <v>81</v>
      </c>
      <c r="B721" s="136" t="s">
        <v>1131</v>
      </c>
      <c r="C721" s="16"/>
      <c r="D721" s="138" t="s">
        <v>5</v>
      </c>
      <c r="E721" s="139"/>
      <c r="F721" s="138" t="s">
        <v>6</v>
      </c>
      <c r="G721" s="139"/>
      <c r="H721" s="138" t="s">
        <v>7</v>
      </c>
      <c r="I721" s="140"/>
      <c r="J721" s="140"/>
      <c r="K721" s="139"/>
      <c r="L721" s="141" t="s">
        <v>8</v>
      </c>
      <c r="M721" s="142"/>
      <c r="N721" s="142"/>
      <c r="O721" s="142"/>
      <c r="P721" s="142"/>
      <c r="Q721" s="142"/>
      <c r="R721" s="143"/>
      <c r="S721" s="21">
        <v>2</v>
      </c>
    </row>
    <row r="722" spans="1:19" ht="57.75" customHeight="1">
      <c r="A722" s="134"/>
      <c r="B722" s="137"/>
      <c r="C722" s="16" t="s">
        <v>9</v>
      </c>
      <c r="D722" s="138">
        <v>2026</v>
      </c>
      <c r="E722" s="139"/>
      <c r="F722" s="138">
        <v>2031</v>
      </c>
      <c r="G722" s="139"/>
      <c r="H722" s="138">
        <v>2037</v>
      </c>
      <c r="I722" s="140"/>
      <c r="J722" s="140"/>
      <c r="K722" s="139"/>
      <c r="L722" s="144" t="s">
        <v>49</v>
      </c>
      <c r="M722" s="145"/>
      <c r="N722" s="145"/>
      <c r="O722" s="145"/>
      <c r="P722" s="145"/>
      <c r="Q722" s="145"/>
      <c r="R722" s="146"/>
      <c r="S722" s="21">
        <v>2</v>
      </c>
    </row>
    <row r="723" spans="1:19" ht="57.75" customHeight="1">
      <c r="A723" s="135"/>
      <c r="B723" s="137"/>
      <c r="C723" s="16" t="s">
        <v>10</v>
      </c>
      <c r="D723" s="155">
        <v>800</v>
      </c>
      <c r="E723" s="156"/>
      <c r="F723" s="138">
        <v>3000</v>
      </c>
      <c r="G723" s="139"/>
      <c r="H723" s="138">
        <v>5000</v>
      </c>
      <c r="I723" s="140"/>
      <c r="J723" s="140"/>
      <c r="K723" s="139"/>
      <c r="L723" s="147"/>
      <c r="M723" s="148"/>
      <c r="N723" s="148"/>
      <c r="O723" s="148"/>
      <c r="P723" s="148"/>
      <c r="Q723" s="148"/>
      <c r="R723" s="149"/>
      <c r="S723" s="21">
        <v>2</v>
      </c>
    </row>
    <row r="724" spans="1:19" ht="42" customHeight="1">
      <c r="A724" s="130" t="s">
        <v>134</v>
      </c>
      <c r="B724" s="131"/>
      <c r="C724" s="87" t="s">
        <v>135</v>
      </c>
      <c r="D724" s="88"/>
      <c r="E724" s="88"/>
      <c r="F724" s="88"/>
      <c r="G724" s="88"/>
      <c r="H724" s="88"/>
      <c r="I724" s="88"/>
      <c r="J724" s="88"/>
      <c r="K724" s="88"/>
      <c r="L724" s="88"/>
      <c r="M724" s="88"/>
      <c r="N724" s="88"/>
      <c r="O724" s="88"/>
      <c r="P724" s="88"/>
      <c r="Q724" s="88"/>
      <c r="R724" s="89"/>
      <c r="S724" s="21">
        <v>3</v>
      </c>
    </row>
    <row r="725" spans="1:19" ht="42" customHeight="1">
      <c r="A725" s="152" t="s">
        <v>1261</v>
      </c>
      <c r="B725" s="152" t="s">
        <v>50</v>
      </c>
      <c r="C725" s="17"/>
      <c r="D725" s="17" t="s">
        <v>5</v>
      </c>
      <c r="E725" s="103" t="s">
        <v>6</v>
      </c>
      <c r="F725" s="105"/>
      <c r="G725" s="103" t="s">
        <v>6</v>
      </c>
      <c r="H725" s="104"/>
      <c r="I725" s="104"/>
      <c r="J725" s="105"/>
      <c r="K725" s="25" t="s">
        <v>11</v>
      </c>
      <c r="L725" s="157" t="s">
        <v>8</v>
      </c>
      <c r="M725" s="158"/>
      <c r="N725" s="158"/>
      <c r="O725" s="158"/>
      <c r="P725" s="158"/>
      <c r="Q725" s="158"/>
      <c r="R725" s="159"/>
      <c r="S725" s="21">
        <v>3</v>
      </c>
    </row>
    <row r="726" spans="1:19" ht="42" customHeight="1">
      <c r="A726" s="153"/>
      <c r="B726" s="153"/>
      <c r="C726" s="17" t="s">
        <v>9</v>
      </c>
      <c r="D726" s="17">
        <v>2026</v>
      </c>
      <c r="E726" s="103">
        <v>2029</v>
      </c>
      <c r="F726" s="105"/>
      <c r="G726" s="103">
        <v>2033</v>
      </c>
      <c r="H726" s="104"/>
      <c r="I726" s="104"/>
      <c r="J726" s="105"/>
      <c r="K726" s="25">
        <v>2037</v>
      </c>
      <c r="L726" s="160" t="s">
        <v>49</v>
      </c>
      <c r="M726" s="161"/>
      <c r="N726" s="161"/>
      <c r="O726" s="161"/>
      <c r="P726" s="161"/>
      <c r="Q726" s="161"/>
      <c r="R726" s="162"/>
      <c r="S726" s="21">
        <v>3</v>
      </c>
    </row>
    <row r="727" spans="1:19" ht="42" customHeight="1">
      <c r="A727" s="154"/>
      <c r="B727" s="154"/>
      <c r="C727" s="17" t="s">
        <v>10</v>
      </c>
      <c r="D727" s="17"/>
      <c r="E727" s="103"/>
      <c r="F727" s="105"/>
      <c r="G727" s="103"/>
      <c r="H727" s="104"/>
      <c r="I727" s="104"/>
      <c r="J727" s="105"/>
      <c r="K727" s="25"/>
      <c r="L727" s="163"/>
      <c r="M727" s="164"/>
      <c r="N727" s="164"/>
      <c r="O727" s="164"/>
      <c r="P727" s="164"/>
      <c r="Q727" s="164"/>
      <c r="R727" s="165"/>
      <c r="S727" s="21">
        <v>3</v>
      </c>
    </row>
    <row r="728" spans="1:19" ht="42" customHeight="1">
      <c r="A728" s="17" t="s">
        <v>12</v>
      </c>
      <c r="B728" s="87" t="s">
        <v>61</v>
      </c>
      <c r="C728" s="88"/>
      <c r="D728" s="88"/>
      <c r="E728" s="88"/>
      <c r="F728" s="88"/>
      <c r="G728" s="88"/>
      <c r="H728" s="88"/>
      <c r="I728" s="88"/>
      <c r="J728" s="88"/>
      <c r="K728" s="88"/>
      <c r="L728" s="88"/>
      <c r="M728" s="88"/>
      <c r="N728" s="88"/>
      <c r="O728" s="88"/>
      <c r="P728" s="88"/>
      <c r="Q728" s="88"/>
      <c r="R728" s="89"/>
      <c r="S728" s="21">
        <v>3</v>
      </c>
    </row>
    <row r="729" spans="1:19" ht="21" customHeight="1">
      <c r="A729" s="119" t="s">
        <v>903</v>
      </c>
      <c r="B729" s="93" t="s">
        <v>13</v>
      </c>
      <c r="C729" s="93" t="s">
        <v>14</v>
      </c>
      <c r="D729" s="93" t="s">
        <v>8</v>
      </c>
      <c r="E729" s="93" t="s">
        <v>15</v>
      </c>
      <c r="F729" s="75"/>
      <c r="G729" s="93" t="s">
        <v>16</v>
      </c>
      <c r="H729" s="75"/>
      <c r="I729" s="75"/>
      <c r="J729" s="75"/>
      <c r="K729" s="150" t="s">
        <v>17</v>
      </c>
      <c r="L729" s="124" t="s">
        <v>18</v>
      </c>
      <c r="M729" s="101" t="s">
        <v>19</v>
      </c>
      <c r="N729" s="102"/>
      <c r="O729" s="102"/>
      <c r="P729" s="102"/>
      <c r="Q729" s="102"/>
      <c r="R729" s="102"/>
      <c r="S729" s="21">
        <v>4</v>
      </c>
    </row>
    <row r="730" spans="1:19" ht="21" customHeight="1">
      <c r="A730" s="119"/>
      <c r="B730" s="75"/>
      <c r="C730" s="93"/>
      <c r="D730" s="75"/>
      <c r="E730" s="75"/>
      <c r="F730" s="75"/>
      <c r="G730" s="75"/>
      <c r="H730" s="93"/>
      <c r="I730" s="93"/>
      <c r="J730" s="75"/>
      <c r="K730" s="151"/>
      <c r="L730" s="125"/>
      <c r="M730" s="124" t="s">
        <v>20</v>
      </c>
      <c r="N730" s="125"/>
      <c r="O730" s="101" t="s">
        <v>21</v>
      </c>
      <c r="P730" s="102"/>
      <c r="Q730" s="102"/>
      <c r="R730" s="124" t="s">
        <v>22</v>
      </c>
      <c r="S730" s="21">
        <v>4</v>
      </c>
    </row>
    <row r="731" spans="1:19" ht="21" customHeight="1">
      <c r="A731" s="119"/>
      <c r="B731" s="75"/>
      <c r="C731" s="93"/>
      <c r="D731" s="75"/>
      <c r="E731" s="75"/>
      <c r="F731" s="75"/>
      <c r="G731" s="75"/>
      <c r="H731" s="75"/>
      <c r="I731" s="75"/>
      <c r="J731" s="75"/>
      <c r="K731" s="151"/>
      <c r="L731" s="125"/>
      <c r="M731" s="36" t="s">
        <v>23</v>
      </c>
      <c r="N731" s="36" t="s">
        <v>24</v>
      </c>
      <c r="O731" s="36" t="s">
        <v>23</v>
      </c>
      <c r="P731" s="101" t="s">
        <v>25</v>
      </c>
      <c r="Q731" s="102"/>
      <c r="R731" s="125"/>
      <c r="S731" s="21">
        <v>4</v>
      </c>
    </row>
    <row r="732" spans="1:19" ht="72">
      <c r="A732" s="119"/>
      <c r="B732" s="54" t="s">
        <v>857</v>
      </c>
      <c r="C732" s="50" t="s">
        <v>844</v>
      </c>
      <c r="D732" s="50" t="s">
        <v>858</v>
      </c>
      <c r="E732" s="75" t="s">
        <v>846</v>
      </c>
      <c r="F732" s="75"/>
      <c r="G732" s="75" t="s">
        <v>143</v>
      </c>
      <c r="H732" s="75"/>
      <c r="I732" s="75"/>
      <c r="J732" s="75"/>
      <c r="K732" s="39">
        <v>2026</v>
      </c>
      <c r="L732" s="40">
        <v>1500000</v>
      </c>
      <c r="M732" s="40">
        <v>75000</v>
      </c>
      <c r="N732" s="40"/>
      <c r="O732" s="40">
        <v>1425000</v>
      </c>
      <c r="P732" s="99"/>
      <c r="Q732" s="99"/>
      <c r="R732" s="40">
        <f>L732-M732-O732</f>
        <v>0</v>
      </c>
      <c r="S732" s="21">
        <v>4</v>
      </c>
    </row>
    <row r="733" spans="1:19" ht="72">
      <c r="A733" s="54" t="s">
        <v>904</v>
      </c>
      <c r="B733" s="54" t="s">
        <v>859</v>
      </c>
      <c r="C733" s="50" t="s">
        <v>844</v>
      </c>
      <c r="D733" s="50" t="s">
        <v>858</v>
      </c>
      <c r="E733" s="75" t="s">
        <v>846</v>
      </c>
      <c r="F733" s="75"/>
      <c r="G733" s="75" t="s">
        <v>143</v>
      </c>
      <c r="H733" s="75"/>
      <c r="I733" s="75"/>
      <c r="J733" s="75"/>
      <c r="K733" s="55">
        <v>2026</v>
      </c>
      <c r="L733" s="40">
        <v>2040600</v>
      </c>
      <c r="M733" s="40">
        <v>1938570</v>
      </c>
      <c r="N733" s="40"/>
      <c r="O733" s="40">
        <v>102030</v>
      </c>
      <c r="P733" s="76"/>
      <c r="Q733" s="76"/>
      <c r="R733" s="40">
        <f t="shared" ref="R733:R772" si="23">L733-M733-O733</f>
        <v>0</v>
      </c>
      <c r="S733" s="21">
        <v>4</v>
      </c>
    </row>
    <row r="734" spans="1:19" ht="72">
      <c r="A734" s="54" t="s">
        <v>905</v>
      </c>
      <c r="B734" s="54" t="s">
        <v>860</v>
      </c>
      <c r="C734" s="50" t="s">
        <v>844</v>
      </c>
      <c r="D734" s="50" t="s">
        <v>858</v>
      </c>
      <c r="E734" s="75" t="s">
        <v>846</v>
      </c>
      <c r="F734" s="75"/>
      <c r="G734" s="75" t="s">
        <v>143</v>
      </c>
      <c r="H734" s="75"/>
      <c r="I734" s="75"/>
      <c r="J734" s="75"/>
      <c r="K734" s="55">
        <v>2026</v>
      </c>
      <c r="L734" s="40">
        <v>1046600</v>
      </c>
      <c r="M734" s="40">
        <v>994270</v>
      </c>
      <c r="N734" s="40"/>
      <c r="O734" s="40">
        <v>52330</v>
      </c>
      <c r="P734" s="76"/>
      <c r="Q734" s="76"/>
      <c r="R734" s="40">
        <f t="shared" si="23"/>
        <v>0</v>
      </c>
      <c r="S734" s="21">
        <v>4</v>
      </c>
    </row>
    <row r="735" spans="1:19" ht="72">
      <c r="A735" s="54" t="s">
        <v>906</v>
      </c>
      <c r="B735" s="54" t="s">
        <v>861</v>
      </c>
      <c r="C735" s="50" t="s">
        <v>844</v>
      </c>
      <c r="D735" s="50" t="s">
        <v>858</v>
      </c>
      <c r="E735" s="75" t="s">
        <v>846</v>
      </c>
      <c r="F735" s="75"/>
      <c r="G735" s="75" t="s">
        <v>143</v>
      </c>
      <c r="H735" s="75"/>
      <c r="I735" s="75"/>
      <c r="J735" s="75"/>
      <c r="K735" s="55">
        <v>2027</v>
      </c>
      <c r="L735" s="40">
        <v>425000</v>
      </c>
      <c r="M735" s="40">
        <v>21250</v>
      </c>
      <c r="N735" s="40"/>
      <c r="O735" s="40">
        <v>403750</v>
      </c>
      <c r="P735" s="76"/>
      <c r="Q735" s="76"/>
      <c r="R735" s="40">
        <f t="shared" si="23"/>
        <v>0</v>
      </c>
      <c r="S735" s="21">
        <v>4</v>
      </c>
    </row>
    <row r="736" spans="1:19" ht="72">
      <c r="A736" s="54" t="s">
        <v>907</v>
      </c>
      <c r="B736" s="54" t="s">
        <v>862</v>
      </c>
      <c r="C736" s="50" t="s">
        <v>844</v>
      </c>
      <c r="D736" s="50" t="s">
        <v>858</v>
      </c>
      <c r="E736" s="75" t="s">
        <v>846</v>
      </c>
      <c r="F736" s="75"/>
      <c r="G736" s="75" t="s">
        <v>143</v>
      </c>
      <c r="H736" s="75"/>
      <c r="I736" s="75"/>
      <c r="J736" s="75"/>
      <c r="K736" s="55">
        <v>2027</v>
      </c>
      <c r="L736" s="40">
        <v>1135000</v>
      </c>
      <c r="M736" s="40">
        <v>56750</v>
      </c>
      <c r="N736" s="40"/>
      <c r="O736" s="40">
        <v>1078250</v>
      </c>
      <c r="P736" s="76"/>
      <c r="Q736" s="76"/>
      <c r="R736" s="40">
        <f t="shared" si="23"/>
        <v>0</v>
      </c>
      <c r="S736" s="21">
        <v>4</v>
      </c>
    </row>
    <row r="737" spans="1:19" ht="72">
      <c r="A737" s="54" t="s">
        <v>908</v>
      </c>
      <c r="B737" s="54" t="s">
        <v>863</v>
      </c>
      <c r="C737" s="50" t="s">
        <v>844</v>
      </c>
      <c r="D737" s="50" t="s">
        <v>858</v>
      </c>
      <c r="E737" s="75" t="s">
        <v>846</v>
      </c>
      <c r="F737" s="75"/>
      <c r="G737" s="75" t="s">
        <v>143</v>
      </c>
      <c r="H737" s="75"/>
      <c r="I737" s="75"/>
      <c r="J737" s="75"/>
      <c r="K737" s="55">
        <v>2027</v>
      </c>
      <c r="L737" s="40">
        <v>208000</v>
      </c>
      <c r="M737" s="40">
        <v>10400</v>
      </c>
      <c r="N737" s="40"/>
      <c r="O737" s="40">
        <v>197600</v>
      </c>
      <c r="P737" s="76"/>
      <c r="Q737" s="76"/>
      <c r="R737" s="40">
        <f t="shared" si="23"/>
        <v>0</v>
      </c>
      <c r="S737" s="21">
        <v>4</v>
      </c>
    </row>
    <row r="738" spans="1:19" ht="126">
      <c r="A738" s="54" t="s">
        <v>909</v>
      </c>
      <c r="B738" s="54" t="s">
        <v>864</v>
      </c>
      <c r="C738" s="50" t="s">
        <v>844</v>
      </c>
      <c r="D738" s="50" t="s">
        <v>858</v>
      </c>
      <c r="E738" s="75" t="s">
        <v>846</v>
      </c>
      <c r="F738" s="75"/>
      <c r="G738" s="75" t="s">
        <v>143</v>
      </c>
      <c r="H738" s="75"/>
      <c r="I738" s="75"/>
      <c r="J738" s="75"/>
      <c r="K738" s="55">
        <v>2027</v>
      </c>
      <c r="L738" s="40">
        <v>800000</v>
      </c>
      <c r="M738" s="40">
        <v>40000</v>
      </c>
      <c r="N738" s="40"/>
      <c r="O738" s="40">
        <v>760000</v>
      </c>
      <c r="P738" s="76"/>
      <c r="Q738" s="76"/>
      <c r="R738" s="40">
        <f>L738-M738-O738</f>
        <v>0</v>
      </c>
      <c r="S738" s="21">
        <v>4</v>
      </c>
    </row>
    <row r="739" spans="1:19" ht="72">
      <c r="A739" s="54" t="s">
        <v>910</v>
      </c>
      <c r="B739" s="54" t="s">
        <v>865</v>
      </c>
      <c r="C739" s="50" t="s">
        <v>844</v>
      </c>
      <c r="D739" s="50" t="s">
        <v>858</v>
      </c>
      <c r="E739" s="75" t="s">
        <v>846</v>
      </c>
      <c r="F739" s="75"/>
      <c r="G739" s="75" t="s">
        <v>143</v>
      </c>
      <c r="H739" s="75"/>
      <c r="I739" s="75"/>
      <c r="J739" s="75"/>
      <c r="K739" s="39" t="s">
        <v>866</v>
      </c>
      <c r="L739" s="40"/>
      <c r="M739" s="40"/>
      <c r="N739" s="40"/>
      <c r="O739" s="40"/>
      <c r="P739" s="99"/>
      <c r="Q739" s="99"/>
      <c r="R739" s="40">
        <f t="shared" si="23"/>
        <v>0</v>
      </c>
      <c r="S739" s="21">
        <v>4</v>
      </c>
    </row>
    <row r="740" spans="1:19" ht="72">
      <c r="A740" s="54" t="s">
        <v>911</v>
      </c>
      <c r="B740" s="54" t="s">
        <v>867</v>
      </c>
      <c r="C740" s="50" t="s">
        <v>844</v>
      </c>
      <c r="D740" s="50" t="s">
        <v>858</v>
      </c>
      <c r="E740" s="75" t="s">
        <v>846</v>
      </c>
      <c r="F740" s="75"/>
      <c r="G740" s="75" t="s">
        <v>143</v>
      </c>
      <c r="H740" s="75"/>
      <c r="I740" s="75"/>
      <c r="J740" s="75"/>
      <c r="K740" s="55" t="s">
        <v>868</v>
      </c>
      <c r="L740" s="40"/>
      <c r="M740" s="40"/>
      <c r="N740" s="40"/>
      <c r="O740" s="40"/>
      <c r="P740" s="76"/>
      <c r="Q740" s="76"/>
      <c r="R740" s="40">
        <f t="shared" si="23"/>
        <v>0</v>
      </c>
      <c r="S740" s="21">
        <v>4</v>
      </c>
    </row>
    <row r="741" spans="1:19" ht="72">
      <c r="A741" s="54" t="s">
        <v>912</v>
      </c>
      <c r="B741" s="54" t="s">
        <v>869</v>
      </c>
      <c r="C741" s="50" t="s">
        <v>844</v>
      </c>
      <c r="D741" s="50" t="s">
        <v>858</v>
      </c>
      <c r="E741" s="75" t="s">
        <v>846</v>
      </c>
      <c r="F741" s="75"/>
      <c r="G741" s="75" t="s">
        <v>143</v>
      </c>
      <c r="H741" s="75"/>
      <c r="I741" s="75"/>
      <c r="J741" s="75"/>
      <c r="K741" s="55" t="s">
        <v>866</v>
      </c>
      <c r="L741" s="40"/>
      <c r="M741" s="40"/>
      <c r="N741" s="40"/>
      <c r="O741" s="40"/>
      <c r="P741" s="76"/>
      <c r="Q741" s="76"/>
      <c r="R741" s="40">
        <f t="shared" si="23"/>
        <v>0</v>
      </c>
      <c r="S741" s="21">
        <v>4</v>
      </c>
    </row>
    <row r="742" spans="1:19" ht="108">
      <c r="A742" s="54" t="s">
        <v>913</v>
      </c>
      <c r="B742" s="54" t="s">
        <v>870</v>
      </c>
      <c r="C742" s="50" t="s">
        <v>844</v>
      </c>
      <c r="D742" s="50" t="s">
        <v>858</v>
      </c>
      <c r="E742" s="75" t="s">
        <v>846</v>
      </c>
      <c r="F742" s="75"/>
      <c r="G742" s="75" t="s">
        <v>143</v>
      </c>
      <c r="H742" s="75"/>
      <c r="I742" s="75"/>
      <c r="J742" s="75"/>
      <c r="K742" s="55" t="s">
        <v>866</v>
      </c>
      <c r="L742" s="40"/>
      <c r="M742" s="40"/>
      <c r="N742" s="40"/>
      <c r="O742" s="40"/>
      <c r="P742" s="76"/>
      <c r="Q742" s="76"/>
      <c r="R742" s="40">
        <f t="shared" si="23"/>
        <v>0</v>
      </c>
      <c r="S742" s="21">
        <v>4</v>
      </c>
    </row>
    <row r="743" spans="1:19" ht="126">
      <c r="A743" s="54" t="s">
        <v>914</v>
      </c>
      <c r="B743" s="54" t="s">
        <v>871</v>
      </c>
      <c r="C743" s="50" t="s">
        <v>844</v>
      </c>
      <c r="D743" s="50" t="s">
        <v>858</v>
      </c>
      <c r="E743" s="75" t="s">
        <v>846</v>
      </c>
      <c r="F743" s="75"/>
      <c r="G743" s="75" t="s">
        <v>143</v>
      </c>
      <c r="H743" s="75"/>
      <c r="I743" s="75"/>
      <c r="J743" s="75"/>
      <c r="K743" s="55" t="s">
        <v>872</v>
      </c>
      <c r="L743" s="40"/>
      <c r="M743" s="40"/>
      <c r="N743" s="40"/>
      <c r="O743" s="40"/>
      <c r="P743" s="76"/>
      <c r="Q743" s="76"/>
      <c r="R743" s="40">
        <f t="shared" si="23"/>
        <v>0</v>
      </c>
      <c r="S743" s="21">
        <v>4</v>
      </c>
    </row>
    <row r="744" spans="1:19" ht="90">
      <c r="A744" s="54" t="s">
        <v>915</v>
      </c>
      <c r="B744" s="54" t="s">
        <v>873</v>
      </c>
      <c r="C744" s="50" t="s">
        <v>844</v>
      </c>
      <c r="D744" s="50" t="s">
        <v>858</v>
      </c>
      <c r="E744" s="75" t="s">
        <v>846</v>
      </c>
      <c r="F744" s="75"/>
      <c r="G744" s="75" t="s">
        <v>143</v>
      </c>
      <c r="H744" s="75"/>
      <c r="I744" s="75"/>
      <c r="J744" s="75"/>
      <c r="K744" s="55" t="s">
        <v>872</v>
      </c>
      <c r="L744" s="40"/>
      <c r="M744" s="40"/>
      <c r="N744" s="40"/>
      <c r="O744" s="40"/>
      <c r="P744" s="76"/>
      <c r="Q744" s="76"/>
      <c r="R744" s="40">
        <f t="shared" si="23"/>
        <v>0</v>
      </c>
      <c r="S744" s="21">
        <v>4</v>
      </c>
    </row>
    <row r="745" spans="1:19" ht="108">
      <c r="A745" s="54" t="s">
        <v>916</v>
      </c>
      <c r="B745" s="54" t="s">
        <v>874</v>
      </c>
      <c r="C745" s="50" t="s">
        <v>844</v>
      </c>
      <c r="D745" s="50" t="s">
        <v>858</v>
      </c>
      <c r="E745" s="75" t="s">
        <v>846</v>
      </c>
      <c r="F745" s="75"/>
      <c r="G745" s="75" t="s">
        <v>143</v>
      </c>
      <c r="H745" s="75"/>
      <c r="I745" s="75"/>
      <c r="J745" s="75"/>
      <c r="K745" s="55" t="s">
        <v>872</v>
      </c>
      <c r="L745" s="40"/>
      <c r="M745" s="40"/>
      <c r="N745" s="40"/>
      <c r="O745" s="40"/>
      <c r="P745" s="76"/>
      <c r="Q745" s="76"/>
      <c r="R745" s="40">
        <f t="shared" si="23"/>
        <v>0</v>
      </c>
      <c r="S745" s="21">
        <v>4</v>
      </c>
    </row>
    <row r="746" spans="1:19" ht="90">
      <c r="A746" s="54" t="s">
        <v>917</v>
      </c>
      <c r="B746" s="54" t="s">
        <v>875</v>
      </c>
      <c r="C746" s="50" t="s">
        <v>844</v>
      </c>
      <c r="D746" s="50" t="s">
        <v>858</v>
      </c>
      <c r="E746" s="75" t="s">
        <v>846</v>
      </c>
      <c r="F746" s="75"/>
      <c r="G746" s="75" t="s">
        <v>143</v>
      </c>
      <c r="H746" s="75"/>
      <c r="I746" s="75"/>
      <c r="J746" s="75"/>
      <c r="K746" s="55" t="s">
        <v>876</v>
      </c>
      <c r="L746" s="40"/>
      <c r="M746" s="40"/>
      <c r="N746" s="40"/>
      <c r="O746" s="40"/>
      <c r="P746" s="76"/>
      <c r="Q746" s="76"/>
      <c r="R746" s="40">
        <f t="shared" si="23"/>
        <v>0</v>
      </c>
      <c r="S746" s="21">
        <v>4</v>
      </c>
    </row>
    <row r="747" spans="1:19" ht="108">
      <c r="A747" s="54" t="s">
        <v>918</v>
      </c>
      <c r="B747" s="54" t="s">
        <v>877</v>
      </c>
      <c r="C747" s="50" t="s">
        <v>844</v>
      </c>
      <c r="D747" s="50" t="s">
        <v>858</v>
      </c>
      <c r="E747" s="75" t="s">
        <v>846</v>
      </c>
      <c r="F747" s="75"/>
      <c r="G747" s="75" t="s">
        <v>143</v>
      </c>
      <c r="H747" s="75"/>
      <c r="I747" s="75"/>
      <c r="J747" s="75"/>
      <c r="K747" s="55" t="s">
        <v>872</v>
      </c>
      <c r="L747" s="40"/>
      <c r="M747" s="40"/>
      <c r="N747" s="40"/>
      <c r="O747" s="40"/>
      <c r="P747" s="76"/>
      <c r="Q747" s="76"/>
      <c r="R747" s="40">
        <f t="shared" si="23"/>
        <v>0</v>
      </c>
      <c r="S747" s="21">
        <v>4</v>
      </c>
    </row>
    <row r="748" spans="1:19" ht="90">
      <c r="A748" s="54" t="s">
        <v>919</v>
      </c>
      <c r="B748" s="54" t="s">
        <v>878</v>
      </c>
      <c r="C748" s="50" t="s">
        <v>844</v>
      </c>
      <c r="D748" s="50" t="s">
        <v>858</v>
      </c>
      <c r="E748" s="75" t="s">
        <v>846</v>
      </c>
      <c r="F748" s="75"/>
      <c r="G748" s="75" t="s">
        <v>143</v>
      </c>
      <c r="H748" s="75"/>
      <c r="I748" s="75"/>
      <c r="J748" s="75"/>
      <c r="K748" s="55" t="s">
        <v>872</v>
      </c>
      <c r="L748" s="40"/>
      <c r="M748" s="40"/>
      <c r="N748" s="40"/>
      <c r="O748" s="40"/>
      <c r="P748" s="76"/>
      <c r="Q748" s="76"/>
      <c r="R748" s="40">
        <f t="shared" si="23"/>
        <v>0</v>
      </c>
      <c r="S748" s="21">
        <v>4</v>
      </c>
    </row>
    <row r="749" spans="1:19" ht="72">
      <c r="A749" s="54" t="s">
        <v>920</v>
      </c>
      <c r="B749" s="54" t="s">
        <v>879</v>
      </c>
      <c r="C749" s="50" t="s">
        <v>844</v>
      </c>
      <c r="D749" s="50" t="s">
        <v>858</v>
      </c>
      <c r="E749" s="75" t="s">
        <v>846</v>
      </c>
      <c r="F749" s="75"/>
      <c r="G749" s="75" t="s">
        <v>143</v>
      </c>
      <c r="H749" s="75"/>
      <c r="I749" s="75"/>
      <c r="J749" s="75"/>
      <c r="K749" s="55" t="s">
        <v>872</v>
      </c>
      <c r="L749" s="40"/>
      <c r="M749" s="40"/>
      <c r="N749" s="40"/>
      <c r="O749" s="40"/>
      <c r="P749" s="97"/>
      <c r="Q749" s="98"/>
      <c r="R749" s="40">
        <f t="shared" si="23"/>
        <v>0</v>
      </c>
      <c r="S749" s="21">
        <v>4</v>
      </c>
    </row>
    <row r="750" spans="1:19" ht="72">
      <c r="A750" s="54" t="s">
        <v>921</v>
      </c>
      <c r="B750" s="54" t="s">
        <v>880</v>
      </c>
      <c r="C750" s="50" t="s">
        <v>844</v>
      </c>
      <c r="D750" s="50" t="s">
        <v>858</v>
      </c>
      <c r="E750" s="75" t="s">
        <v>846</v>
      </c>
      <c r="F750" s="75"/>
      <c r="G750" s="75" t="s">
        <v>143</v>
      </c>
      <c r="H750" s="75"/>
      <c r="I750" s="75"/>
      <c r="J750" s="75"/>
      <c r="K750" s="55" t="s">
        <v>610</v>
      </c>
      <c r="L750" s="40"/>
      <c r="M750" s="40"/>
      <c r="N750" s="40"/>
      <c r="O750" s="40"/>
      <c r="P750" s="76"/>
      <c r="Q750" s="76"/>
      <c r="R750" s="40">
        <f t="shared" si="23"/>
        <v>0</v>
      </c>
      <c r="S750" s="21">
        <v>4</v>
      </c>
    </row>
    <row r="751" spans="1:19" ht="72">
      <c r="A751" s="54" t="s">
        <v>922</v>
      </c>
      <c r="B751" s="54" t="s">
        <v>881</v>
      </c>
      <c r="C751" s="50" t="s">
        <v>844</v>
      </c>
      <c r="D751" s="50" t="s">
        <v>858</v>
      </c>
      <c r="E751" s="75" t="s">
        <v>846</v>
      </c>
      <c r="F751" s="75"/>
      <c r="G751" s="75" t="s">
        <v>143</v>
      </c>
      <c r="H751" s="75"/>
      <c r="I751" s="75"/>
      <c r="J751" s="75"/>
      <c r="K751" s="55" t="s">
        <v>610</v>
      </c>
      <c r="L751" s="40"/>
      <c r="M751" s="40"/>
      <c r="N751" s="40"/>
      <c r="O751" s="40"/>
      <c r="P751" s="76"/>
      <c r="Q751" s="76"/>
      <c r="R751" s="40">
        <f t="shared" si="23"/>
        <v>0</v>
      </c>
      <c r="S751" s="21">
        <v>4</v>
      </c>
    </row>
    <row r="752" spans="1:19" ht="108">
      <c r="A752" s="54" t="s">
        <v>923</v>
      </c>
      <c r="B752" s="54" t="s">
        <v>882</v>
      </c>
      <c r="C752" s="50" t="s">
        <v>844</v>
      </c>
      <c r="D752" s="50" t="s">
        <v>858</v>
      </c>
      <c r="E752" s="75" t="s">
        <v>846</v>
      </c>
      <c r="F752" s="75"/>
      <c r="G752" s="75" t="s">
        <v>143</v>
      </c>
      <c r="H752" s="75"/>
      <c r="I752" s="75"/>
      <c r="J752" s="75"/>
      <c r="K752" s="55" t="s">
        <v>872</v>
      </c>
      <c r="L752" s="40"/>
      <c r="M752" s="40"/>
      <c r="N752" s="40"/>
      <c r="O752" s="40"/>
      <c r="P752" s="76"/>
      <c r="Q752" s="76"/>
      <c r="R752" s="40">
        <f t="shared" si="23"/>
        <v>0</v>
      </c>
      <c r="S752" s="21">
        <v>4</v>
      </c>
    </row>
    <row r="753" spans="1:19" ht="126">
      <c r="A753" s="54" t="s">
        <v>924</v>
      </c>
      <c r="B753" s="54" t="s">
        <v>864</v>
      </c>
      <c r="C753" s="50" t="s">
        <v>844</v>
      </c>
      <c r="D753" s="50" t="s">
        <v>858</v>
      </c>
      <c r="E753" s="75" t="s">
        <v>846</v>
      </c>
      <c r="F753" s="75"/>
      <c r="G753" s="75" t="s">
        <v>143</v>
      </c>
      <c r="H753" s="75"/>
      <c r="I753" s="75"/>
      <c r="J753" s="75"/>
      <c r="K753" s="55" t="s">
        <v>883</v>
      </c>
      <c r="L753" s="40"/>
      <c r="M753" s="40"/>
      <c r="N753" s="40"/>
      <c r="O753" s="40"/>
      <c r="P753" s="76"/>
      <c r="Q753" s="76"/>
      <c r="R753" s="40">
        <f t="shared" si="23"/>
        <v>0</v>
      </c>
      <c r="S753" s="21">
        <v>4</v>
      </c>
    </row>
    <row r="754" spans="1:19" ht="108">
      <c r="A754" s="54" t="s">
        <v>925</v>
      </c>
      <c r="B754" s="54" t="s">
        <v>884</v>
      </c>
      <c r="C754" s="50" t="s">
        <v>844</v>
      </c>
      <c r="D754" s="50" t="s">
        <v>858</v>
      </c>
      <c r="E754" s="75" t="s">
        <v>846</v>
      </c>
      <c r="F754" s="75"/>
      <c r="G754" s="75" t="s">
        <v>143</v>
      </c>
      <c r="H754" s="75"/>
      <c r="I754" s="75"/>
      <c r="J754" s="75"/>
      <c r="K754" s="55" t="s">
        <v>885</v>
      </c>
      <c r="L754" s="40"/>
      <c r="M754" s="40"/>
      <c r="N754" s="40"/>
      <c r="O754" s="40"/>
      <c r="P754" s="76"/>
      <c r="Q754" s="76"/>
      <c r="R754" s="40">
        <f t="shared" si="23"/>
        <v>0</v>
      </c>
      <c r="S754" s="21">
        <v>4</v>
      </c>
    </row>
    <row r="755" spans="1:19" ht="126">
      <c r="A755" s="54" t="s">
        <v>926</v>
      </c>
      <c r="B755" s="54" t="s">
        <v>864</v>
      </c>
      <c r="C755" s="50" t="s">
        <v>844</v>
      </c>
      <c r="D755" s="50" t="s">
        <v>858</v>
      </c>
      <c r="E755" s="75" t="s">
        <v>846</v>
      </c>
      <c r="F755" s="75"/>
      <c r="G755" s="75" t="s">
        <v>143</v>
      </c>
      <c r="H755" s="75"/>
      <c r="I755" s="75"/>
      <c r="J755" s="75"/>
      <c r="K755" s="55" t="s">
        <v>885</v>
      </c>
      <c r="L755" s="40"/>
      <c r="M755" s="40"/>
      <c r="N755" s="40"/>
      <c r="O755" s="40"/>
      <c r="P755" s="76"/>
      <c r="Q755" s="76"/>
      <c r="R755" s="40">
        <f t="shared" si="23"/>
        <v>0</v>
      </c>
      <c r="S755" s="21">
        <v>4</v>
      </c>
    </row>
    <row r="756" spans="1:19" ht="108">
      <c r="A756" s="54" t="s">
        <v>927</v>
      </c>
      <c r="B756" s="54" t="s">
        <v>886</v>
      </c>
      <c r="C756" s="50" t="s">
        <v>844</v>
      </c>
      <c r="D756" s="50" t="s">
        <v>858</v>
      </c>
      <c r="E756" s="75" t="s">
        <v>846</v>
      </c>
      <c r="F756" s="75"/>
      <c r="G756" s="75" t="s">
        <v>143</v>
      </c>
      <c r="H756" s="75"/>
      <c r="I756" s="75"/>
      <c r="J756" s="75"/>
      <c r="K756" s="55" t="s">
        <v>885</v>
      </c>
      <c r="L756" s="40"/>
      <c r="M756" s="40"/>
      <c r="N756" s="40"/>
      <c r="O756" s="40"/>
      <c r="P756" s="76"/>
      <c r="Q756" s="76"/>
      <c r="R756" s="40">
        <f t="shared" si="23"/>
        <v>0</v>
      </c>
      <c r="S756" s="21">
        <v>4</v>
      </c>
    </row>
    <row r="757" spans="1:19" ht="108">
      <c r="A757" s="54" t="s">
        <v>928</v>
      </c>
      <c r="B757" s="54" t="s">
        <v>887</v>
      </c>
      <c r="C757" s="50" t="s">
        <v>844</v>
      </c>
      <c r="D757" s="50" t="s">
        <v>858</v>
      </c>
      <c r="E757" s="75" t="s">
        <v>846</v>
      </c>
      <c r="F757" s="75"/>
      <c r="G757" s="75" t="s">
        <v>143</v>
      </c>
      <c r="H757" s="75"/>
      <c r="I757" s="75"/>
      <c r="J757" s="75"/>
      <c r="K757" s="55" t="s">
        <v>885</v>
      </c>
      <c r="L757" s="40"/>
      <c r="M757" s="40"/>
      <c r="N757" s="40"/>
      <c r="O757" s="40"/>
      <c r="P757" s="76"/>
      <c r="Q757" s="76"/>
      <c r="R757" s="40">
        <f t="shared" si="23"/>
        <v>0</v>
      </c>
      <c r="S757" s="21">
        <v>4</v>
      </c>
    </row>
    <row r="758" spans="1:19" ht="108">
      <c r="A758" s="54" t="s">
        <v>929</v>
      </c>
      <c r="B758" s="54" t="s">
        <v>888</v>
      </c>
      <c r="C758" s="50" t="s">
        <v>844</v>
      </c>
      <c r="D758" s="50" t="s">
        <v>858</v>
      </c>
      <c r="E758" s="75" t="s">
        <v>846</v>
      </c>
      <c r="F758" s="75"/>
      <c r="G758" s="75" t="s">
        <v>143</v>
      </c>
      <c r="H758" s="75"/>
      <c r="I758" s="75"/>
      <c r="J758" s="75"/>
      <c r="K758" s="55" t="s">
        <v>885</v>
      </c>
      <c r="L758" s="40"/>
      <c r="M758" s="40"/>
      <c r="N758" s="40"/>
      <c r="O758" s="40"/>
      <c r="P758" s="76"/>
      <c r="Q758" s="76"/>
      <c r="R758" s="40">
        <f t="shared" si="23"/>
        <v>0</v>
      </c>
      <c r="S758" s="21">
        <v>4</v>
      </c>
    </row>
    <row r="759" spans="1:19" ht="108">
      <c r="A759" s="54" t="s">
        <v>930</v>
      </c>
      <c r="B759" s="54" t="s">
        <v>889</v>
      </c>
      <c r="C759" s="50" t="s">
        <v>844</v>
      </c>
      <c r="D759" s="50" t="s">
        <v>858</v>
      </c>
      <c r="E759" s="75" t="s">
        <v>846</v>
      </c>
      <c r="F759" s="75"/>
      <c r="G759" s="75" t="s">
        <v>143</v>
      </c>
      <c r="H759" s="75"/>
      <c r="I759" s="75"/>
      <c r="J759" s="75"/>
      <c r="K759" s="55" t="s">
        <v>885</v>
      </c>
      <c r="L759" s="40"/>
      <c r="M759" s="40"/>
      <c r="N759" s="40"/>
      <c r="O759" s="40"/>
      <c r="P759" s="76"/>
      <c r="Q759" s="76"/>
      <c r="R759" s="40">
        <f t="shared" si="23"/>
        <v>0</v>
      </c>
      <c r="S759" s="21">
        <v>4</v>
      </c>
    </row>
    <row r="760" spans="1:19" ht="108">
      <c r="A760" s="54" t="s">
        <v>931</v>
      </c>
      <c r="B760" s="54" t="s">
        <v>890</v>
      </c>
      <c r="C760" s="50" t="s">
        <v>844</v>
      </c>
      <c r="D760" s="50" t="s">
        <v>858</v>
      </c>
      <c r="E760" s="75" t="s">
        <v>846</v>
      </c>
      <c r="F760" s="75"/>
      <c r="G760" s="75" t="s">
        <v>143</v>
      </c>
      <c r="H760" s="75"/>
      <c r="I760" s="75"/>
      <c r="J760" s="75"/>
      <c r="K760" s="55" t="s">
        <v>872</v>
      </c>
      <c r="L760" s="40"/>
      <c r="M760" s="40"/>
      <c r="N760" s="40"/>
      <c r="O760" s="40"/>
      <c r="P760" s="76"/>
      <c r="Q760" s="76"/>
      <c r="R760" s="40">
        <f t="shared" si="23"/>
        <v>0</v>
      </c>
      <c r="S760" s="21">
        <v>4</v>
      </c>
    </row>
    <row r="761" spans="1:19" ht="108">
      <c r="A761" s="54" t="s">
        <v>932</v>
      </c>
      <c r="B761" s="54" t="s">
        <v>891</v>
      </c>
      <c r="C761" s="50" t="s">
        <v>844</v>
      </c>
      <c r="D761" s="50" t="s">
        <v>858</v>
      </c>
      <c r="E761" s="75" t="s">
        <v>846</v>
      </c>
      <c r="F761" s="75"/>
      <c r="G761" s="75" t="s">
        <v>143</v>
      </c>
      <c r="H761" s="75"/>
      <c r="I761" s="75"/>
      <c r="J761" s="75"/>
      <c r="K761" s="55" t="s">
        <v>610</v>
      </c>
      <c r="L761" s="40"/>
      <c r="M761" s="40"/>
      <c r="N761" s="40"/>
      <c r="O761" s="40"/>
      <c r="P761" s="76"/>
      <c r="Q761" s="76"/>
      <c r="R761" s="40">
        <f t="shared" si="23"/>
        <v>0</v>
      </c>
      <c r="S761" s="21">
        <v>4</v>
      </c>
    </row>
    <row r="762" spans="1:19" ht="108">
      <c r="A762" s="54" t="s">
        <v>933</v>
      </c>
      <c r="B762" s="54" t="s">
        <v>892</v>
      </c>
      <c r="C762" s="50" t="s">
        <v>844</v>
      </c>
      <c r="D762" s="50" t="s">
        <v>858</v>
      </c>
      <c r="E762" s="75" t="s">
        <v>846</v>
      </c>
      <c r="F762" s="75"/>
      <c r="G762" s="75" t="s">
        <v>143</v>
      </c>
      <c r="H762" s="75"/>
      <c r="I762" s="75"/>
      <c r="J762" s="75"/>
      <c r="K762" s="55" t="s">
        <v>885</v>
      </c>
      <c r="L762" s="40"/>
      <c r="M762" s="40"/>
      <c r="N762" s="40"/>
      <c r="O762" s="40"/>
      <c r="P762" s="76"/>
      <c r="Q762" s="76"/>
      <c r="R762" s="40">
        <f t="shared" si="23"/>
        <v>0</v>
      </c>
      <c r="S762" s="21">
        <v>4</v>
      </c>
    </row>
    <row r="763" spans="1:19" ht="72">
      <c r="A763" s="54" t="s">
        <v>934</v>
      </c>
      <c r="B763" s="54" t="s">
        <v>893</v>
      </c>
      <c r="C763" s="50" t="s">
        <v>844</v>
      </c>
      <c r="D763" s="50" t="s">
        <v>858</v>
      </c>
      <c r="E763" s="75" t="s">
        <v>846</v>
      </c>
      <c r="F763" s="75"/>
      <c r="G763" s="75" t="s">
        <v>143</v>
      </c>
      <c r="H763" s="75"/>
      <c r="I763" s="75"/>
      <c r="J763" s="75"/>
      <c r="K763" s="55" t="s">
        <v>610</v>
      </c>
      <c r="L763" s="40"/>
      <c r="M763" s="40"/>
      <c r="N763" s="40"/>
      <c r="O763" s="40"/>
      <c r="P763" s="76"/>
      <c r="Q763" s="76"/>
      <c r="R763" s="40">
        <f t="shared" si="23"/>
        <v>0</v>
      </c>
      <c r="S763" s="21">
        <v>4</v>
      </c>
    </row>
    <row r="764" spans="1:19" ht="72">
      <c r="A764" s="54" t="s">
        <v>935</v>
      </c>
      <c r="B764" s="54" t="s">
        <v>894</v>
      </c>
      <c r="C764" s="50" t="s">
        <v>844</v>
      </c>
      <c r="D764" s="50" t="s">
        <v>858</v>
      </c>
      <c r="E764" s="75" t="s">
        <v>846</v>
      </c>
      <c r="F764" s="75"/>
      <c r="G764" s="75" t="s">
        <v>143</v>
      </c>
      <c r="H764" s="75"/>
      <c r="I764" s="75"/>
      <c r="J764" s="75"/>
      <c r="K764" s="55" t="s">
        <v>610</v>
      </c>
      <c r="L764" s="40"/>
      <c r="M764" s="40"/>
      <c r="N764" s="40"/>
      <c r="O764" s="40"/>
      <c r="P764" s="76"/>
      <c r="Q764" s="76"/>
      <c r="R764" s="40">
        <f t="shared" si="23"/>
        <v>0</v>
      </c>
      <c r="S764" s="21">
        <v>4</v>
      </c>
    </row>
    <row r="765" spans="1:19" ht="108">
      <c r="A765" s="54" t="s">
        <v>936</v>
      </c>
      <c r="B765" s="54" t="s">
        <v>895</v>
      </c>
      <c r="C765" s="50" t="s">
        <v>844</v>
      </c>
      <c r="D765" s="50" t="s">
        <v>858</v>
      </c>
      <c r="E765" s="75" t="s">
        <v>846</v>
      </c>
      <c r="F765" s="75"/>
      <c r="G765" s="75" t="s">
        <v>143</v>
      </c>
      <c r="H765" s="75"/>
      <c r="I765" s="75"/>
      <c r="J765" s="75"/>
      <c r="K765" s="55" t="s">
        <v>896</v>
      </c>
      <c r="L765" s="40"/>
      <c r="M765" s="40"/>
      <c r="N765" s="40"/>
      <c r="O765" s="40"/>
      <c r="P765" s="76"/>
      <c r="Q765" s="76"/>
      <c r="R765" s="40">
        <f t="shared" si="23"/>
        <v>0</v>
      </c>
      <c r="S765" s="21">
        <v>4</v>
      </c>
    </row>
    <row r="766" spans="1:19" ht="126">
      <c r="A766" s="54" t="s">
        <v>937</v>
      </c>
      <c r="B766" s="54" t="s">
        <v>864</v>
      </c>
      <c r="C766" s="50" t="s">
        <v>844</v>
      </c>
      <c r="D766" s="50" t="s">
        <v>858</v>
      </c>
      <c r="E766" s="75" t="s">
        <v>846</v>
      </c>
      <c r="F766" s="75"/>
      <c r="G766" s="75" t="s">
        <v>143</v>
      </c>
      <c r="H766" s="75"/>
      <c r="I766" s="75"/>
      <c r="J766" s="75"/>
      <c r="K766" s="55" t="s">
        <v>897</v>
      </c>
      <c r="L766" s="40"/>
      <c r="M766" s="40"/>
      <c r="N766" s="40"/>
      <c r="O766" s="40"/>
      <c r="P766" s="76"/>
      <c r="Q766" s="76"/>
      <c r="R766" s="40">
        <f t="shared" si="23"/>
        <v>0</v>
      </c>
      <c r="S766" s="21">
        <v>4</v>
      </c>
    </row>
    <row r="767" spans="1:19" ht="72">
      <c r="A767" s="54" t="s">
        <v>938</v>
      </c>
      <c r="B767" s="54" t="s">
        <v>893</v>
      </c>
      <c r="C767" s="50" t="s">
        <v>844</v>
      </c>
      <c r="D767" s="50" t="s">
        <v>858</v>
      </c>
      <c r="E767" s="75" t="s">
        <v>846</v>
      </c>
      <c r="F767" s="75"/>
      <c r="G767" s="75" t="s">
        <v>143</v>
      </c>
      <c r="H767" s="75"/>
      <c r="I767" s="75"/>
      <c r="J767" s="75"/>
      <c r="K767" s="55" t="s">
        <v>898</v>
      </c>
      <c r="L767" s="40"/>
      <c r="M767" s="40"/>
      <c r="N767" s="40"/>
      <c r="O767" s="40"/>
      <c r="P767" s="76"/>
      <c r="Q767" s="76"/>
      <c r="R767" s="40">
        <f t="shared" si="23"/>
        <v>0</v>
      </c>
      <c r="S767" s="21">
        <v>4</v>
      </c>
    </row>
    <row r="768" spans="1:19" ht="90">
      <c r="A768" s="54" t="s">
        <v>939</v>
      </c>
      <c r="B768" s="54" t="s">
        <v>899</v>
      </c>
      <c r="C768" s="50" t="s">
        <v>844</v>
      </c>
      <c r="D768" s="50" t="s">
        <v>858</v>
      </c>
      <c r="E768" s="75" t="s">
        <v>846</v>
      </c>
      <c r="F768" s="75"/>
      <c r="G768" s="75" t="s">
        <v>143</v>
      </c>
      <c r="H768" s="75"/>
      <c r="I768" s="75"/>
      <c r="J768" s="75"/>
      <c r="K768" s="55" t="s">
        <v>868</v>
      </c>
      <c r="L768" s="40"/>
      <c r="M768" s="40"/>
      <c r="N768" s="40"/>
      <c r="O768" s="40"/>
      <c r="P768" s="76"/>
      <c r="Q768" s="76"/>
      <c r="R768" s="40">
        <f t="shared" si="23"/>
        <v>0</v>
      </c>
      <c r="S768" s="21">
        <v>4</v>
      </c>
    </row>
    <row r="769" spans="1:26" ht="108">
      <c r="A769" s="54" t="s">
        <v>940</v>
      </c>
      <c r="B769" s="54" t="s">
        <v>900</v>
      </c>
      <c r="C769" s="50" t="s">
        <v>844</v>
      </c>
      <c r="D769" s="50" t="s">
        <v>858</v>
      </c>
      <c r="E769" s="75" t="s">
        <v>846</v>
      </c>
      <c r="F769" s="75"/>
      <c r="G769" s="75" t="s">
        <v>143</v>
      </c>
      <c r="H769" s="75"/>
      <c r="I769" s="75"/>
      <c r="J769" s="75"/>
      <c r="K769" s="55" t="s">
        <v>901</v>
      </c>
      <c r="L769" s="40"/>
      <c r="M769" s="40"/>
      <c r="N769" s="40"/>
      <c r="O769" s="40"/>
      <c r="P769" s="76"/>
      <c r="Q769" s="76"/>
      <c r="R769" s="40">
        <f t="shared" si="23"/>
        <v>0</v>
      </c>
      <c r="S769" s="21">
        <v>4</v>
      </c>
    </row>
    <row r="770" spans="1:26" ht="90">
      <c r="A770" s="54" t="s">
        <v>941</v>
      </c>
      <c r="B770" s="54" t="s">
        <v>878</v>
      </c>
      <c r="C770" s="50" t="s">
        <v>844</v>
      </c>
      <c r="D770" s="50" t="s">
        <v>858</v>
      </c>
      <c r="E770" s="75" t="s">
        <v>846</v>
      </c>
      <c r="F770" s="75"/>
      <c r="G770" s="75" t="s">
        <v>143</v>
      </c>
      <c r="H770" s="75"/>
      <c r="I770" s="75"/>
      <c r="J770" s="75"/>
      <c r="K770" s="55" t="s">
        <v>901</v>
      </c>
      <c r="L770" s="40"/>
      <c r="M770" s="40"/>
      <c r="N770" s="40"/>
      <c r="O770" s="40"/>
      <c r="P770" s="76"/>
      <c r="Q770" s="76"/>
      <c r="R770" s="40">
        <f t="shared" si="23"/>
        <v>0</v>
      </c>
      <c r="S770" s="21">
        <v>4</v>
      </c>
    </row>
    <row r="771" spans="1:26" ht="126">
      <c r="A771" s="54" t="s">
        <v>942</v>
      </c>
      <c r="B771" s="54" t="s">
        <v>864</v>
      </c>
      <c r="C771" s="50" t="s">
        <v>844</v>
      </c>
      <c r="D771" s="50" t="s">
        <v>858</v>
      </c>
      <c r="E771" s="75" t="s">
        <v>846</v>
      </c>
      <c r="F771" s="75"/>
      <c r="G771" s="75" t="s">
        <v>143</v>
      </c>
      <c r="H771" s="75"/>
      <c r="I771" s="75"/>
      <c r="J771" s="75"/>
      <c r="K771" s="55" t="s">
        <v>902</v>
      </c>
      <c r="L771" s="40"/>
      <c r="M771" s="40"/>
      <c r="N771" s="40"/>
      <c r="O771" s="40"/>
      <c r="P771" s="76"/>
      <c r="Q771" s="76"/>
      <c r="R771" s="40">
        <f t="shared" si="23"/>
        <v>0</v>
      </c>
      <c r="S771" s="21">
        <v>4</v>
      </c>
    </row>
    <row r="772" spans="1:26" ht="90">
      <c r="A772" s="54" t="s">
        <v>943</v>
      </c>
      <c r="B772" s="54" t="s">
        <v>893</v>
      </c>
      <c r="C772" s="50" t="s">
        <v>844</v>
      </c>
      <c r="D772" s="50" t="s">
        <v>858</v>
      </c>
      <c r="E772" s="75" t="s">
        <v>846</v>
      </c>
      <c r="F772" s="75"/>
      <c r="G772" s="75" t="s">
        <v>143</v>
      </c>
      <c r="H772" s="75"/>
      <c r="I772" s="75"/>
      <c r="J772" s="75"/>
      <c r="K772" s="55" t="s">
        <v>901</v>
      </c>
      <c r="L772" s="40"/>
      <c r="M772" s="40"/>
      <c r="N772" s="40"/>
      <c r="O772" s="40"/>
      <c r="P772" s="97"/>
      <c r="Q772" s="98"/>
      <c r="R772" s="40">
        <f t="shared" si="23"/>
        <v>0</v>
      </c>
      <c r="S772" s="21">
        <v>4</v>
      </c>
    </row>
    <row r="773" spans="1:26" ht="33.75" customHeight="1">
      <c r="A773" s="32"/>
      <c r="B773" s="32"/>
      <c r="C773" s="32"/>
      <c r="D773" s="32"/>
      <c r="E773" s="114"/>
      <c r="F773" s="115"/>
      <c r="G773" s="114"/>
      <c r="H773" s="116"/>
      <c r="I773" s="116"/>
      <c r="J773" s="115"/>
      <c r="K773" s="33"/>
      <c r="L773" s="34">
        <f>SUM(L732:L772)</f>
        <v>7155200</v>
      </c>
      <c r="M773" s="34">
        <f>SUM(M732:M772)</f>
        <v>3136240</v>
      </c>
      <c r="N773" s="34"/>
      <c r="O773" s="34">
        <f>SUM(O732:O772)</f>
        <v>4018960</v>
      </c>
      <c r="P773" s="132"/>
      <c r="Q773" s="132"/>
      <c r="R773" s="34">
        <f>SUM(R732:R772)</f>
        <v>0</v>
      </c>
      <c r="S773" s="21">
        <v>5</v>
      </c>
      <c r="T773" s="2"/>
      <c r="U773" s="2"/>
      <c r="V773" s="2"/>
      <c r="W773" s="2"/>
      <c r="X773" s="2"/>
      <c r="Y773" s="2"/>
      <c r="Z773" s="2"/>
    </row>
    <row r="774" spans="1:26" ht="42" customHeight="1">
      <c r="A774" s="130" t="s">
        <v>1262</v>
      </c>
      <c r="B774" s="131"/>
      <c r="C774" s="87" t="s">
        <v>136</v>
      </c>
      <c r="D774" s="88"/>
      <c r="E774" s="88"/>
      <c r="F774" s="88"/>
      <c r="G774" s="88"/>
      <c r="H774" s="88"/>
      <c r="I774" s="88"/>
      <c r="J774" s="88"/>
      <c r="K774" s="88"/>
      <c r="L774" s="88"/>
      <c r="M774" s="88"/>
      <c r="N774" s="88"/>
      <c r="O774" s="88"/>
      <c r="P774" s="88"/>
      <c r="Q774" s="88"/>
      <c r="R774" s="89"/>
      <c r="S774" s="21">
        <v>3</v>
      </c>
    </row>
    <row r="775" spans="1:26" ht="42" customHeight="1">
      <c r="A775" s="152" t="s">
        <v>1263</v>
      </c>
      <c r="B775" s="152" t="s">
        <v>51</v>
      </c>
      <c r="C775" s="17"/>
      <c r="D775" s="17" t="s">
        <v>5</v>
      </c>
      <c r="E775" s="103" t="s">
        <v>6</v>
      </c>
      <c r="F775" s="105"/>
      <c r="G775" s="103" t="s">
        <v>6</v>
      </c>
      <c r="H775" s="104"/>
      <c r="I775" s="104"/>
      <c r="J775" s="105"/>
      <c r="K775" s="25" t="s">
        <v>11</v>
      </c>
      <c r="L775" s="157" t="s">
        <v>8</v>
      </c>
      <c r="M775" s="158"/>
      <c r="N775" s="158"/>
      <c r="O775" s="158"/>
      <c r="P775" s="158"/>
      <c r="Q775" s="158"/>
      <c r="R775" s="159"/>
      <c r="S775" s="21">
        <v>3</v>
      </c>
    </row>
    <row r="776" spans="1:26" ht="42" customHeight="1">
      <c r="A776" s="153"/>
      <c r="B776" s="153"/>
      <c r="C776" s="17" t="s">
        <v>9</v>
      </c>
      <c r="D776" s="17">
        <v>2026</v>
      </c>
      <c r="E776" s="103">
        <v>2029</v>
      </c>
      <c r="F776" s="105"/>
      <c r="G776" s="103">
        <v>2033</v>
      </c>
      <c r="H776" s="104"/>
      <c r="I776" s="104"/>
      <c r="J776" s="105"/>
      <c r="K776" s="25">
        <v>2037</v>
      </c>
      <c r="L776" s="160" t="s">
        <v>49</v>
      </c>
      <c r="M776" s="161"/>
      <c r="N776" s="161"/>
      <c r="O776" s="161"/>
      <c r="P776" s="161"/>
      <c r="Q776" s="161"/>
      <c r="R776" s="162"/>
      <c r="S776" s="21">
        <v>3</v>
      </c>
    </row>
    <row r="777" spans="1:26" ht="42" customHeight="1">
      <c r="A777" s="154"/>
      <c r="B777" s="154"/>
      <c r="C777" s="17" t="s">
        <v>10</v>
      </c>
      <c r="D777" s="17"/>
      <c r="E777" s="103"/>
      <c r="F777" s="105"/>
      <c r="G777" s="103"/>
      <c r="H777" s="104"/>
      <c r="I777" s="104"/>
      <c r="J777" s="105"/>
      <c r="K777" s="25"/>
      <c r="L777" s="163"/>
      <c r="M777" s="164"/>
      <c r="N777" s="164"/>
      <c r="O777" s="164"/>
      <c r="P777" s="164"/>
      <c r="Q777" s="164"/>
      <c r="R777" s="165"/>
      <c r="S777" s="21">
        <v>3</v>
      </c>
    </row>
    <row r="778" spans="1:26" ht="42" customHeight="1">
      <c r="A778" s="17" t="s">
        <v>12</v>
      </c>
      <c r="B778" s="87" t="s">
        <v>61</v>
      </c>
      <c r="C778" s="88"/>
      <c r="D778" s="88"/>
      <c r="E778" s="88"/>
      <c r="F778" s="88"/>
      <c r="G778" s="88"/>
      <c r="H778" s="88"/>
      <c r="I778" s="88"/>
      <c r="J778" s="88"/>
      <c r="K778" s="88"/>
      <c r="L778" s="88"/>
      <c r="M778" s="88"/>
      <c r="N778" s="88"/>
      <c r="O778" s="88"/>
      <c r="P778" s="88"/>
      <c r="Q778" s="88"/>
      <c r="R778" s="89"/>
      <c r="S778" s="21">
        <v>3</v>
      </c>
    </row>
    <row r="779" spans="1:26" ht="21" customHeight="1">
      <c r="A779" s="93" t="s">
        <v>944</v>
      </c>
      <c r="B779" s="93" t="s">
        <v>13</v>
      </c>
      <c r="C779" s="93" t="s">
        <v>14</v>
      </c>
      <c r="D779" s="93" t="s">
        <v>8</v>
      </c>
      <c r="E779" s="93" t="s">
        <v>15</v>
      </c>
      <c r="F779" s="75"/>
      <c r="G779" s="93" t="s">
        <v>16</v>
      </c>
      <c r="H779" s="75"/>
      <c r="I779" s="75"/>
      <c r="J779" s="75"/>
      <c r="K779" s="150" t="s">
        <v>17</v>
      </c>
      <c r="L779" s="124" t="s">
        <v>18</v>
      </c>
      <c r="M779" s="101" t="s">
        <v>19</v>
      </c>
      <c r="N779" s="102"/>
      <c r="O779" s="102"/>
      <c r="P779" s="102"/>
      <c r="Q779" s="102"/>
      <c r="R779" s="102"/>
      <c r="S779" s="21">
        <v>4</v>
      </c>
    </row>
    <row r="780" spans="1:26">
      <c r="A780" s="93"/>
      <c r="B780" s="75"/>
      <c r="C780" s="93"/>
      <c r="D780" s="93"/>
      <c r="E780" s="75"/>
      <c r="F780" s="75"/>
      <c r="G780" s="75"/>
      <c r="H780" s="93"/>
      <c r="I780" s="93"/>
      <c r="J780" s="75"/>
      <c r="K780" s="151"/>
      <c r="L780" s="125"/>
      <c r="M780" s="124" t="s">
        <v>20</v>
      </c>
      <c r="N780" s="125"/>
      <c r="O780" s="101" t="s">
        <v>21</v>
      </c>
      <c r="P780" s="102"/>
      <c r="Q780" s="102"/>
      <c r="R780" s="124" t="s">
        <v>22</v>
      </c>
      <c r="S780" s="21">
        <v>4</v>
      </c>
    </row>
    <row r="781" spans="1:26">
      <c r="A781" s="93"/>
      <c r="B781" s="75"/>
      <c r="C781" s="93"/>
      <c r="D781" s="93"/>
      <c r="E781" s="75"/>
      <c r="F781" s="75"/>
      <c r="G781" s="75"/>
      <c r="H781" s="75"/>
      <c r="I781" s="75"/>
      <c r="J781" s="75"/>
      <c r="K781" s="151"/>
      <c r="L781" s="125"/>
      <c r="M781" s="36" t="s">
        <v>23</v>
      </c>
      <c r="N781" s="36" t="s">
        <v>24</v>
      </c>
      <c r="O781" s="36" t="s">
        <v>23</v>
      </c>
      <c r="P781" s="101" t="s">
        <v>25</v>
      </c>
      <c r="Q781" s="102"/>
      <c r="R781" s="125"/>
      <c r="S781" s="21">
        <v>4</v>
      </c>
    </row>
    <row r="782" spans="1:26" ht="72">
      <c r="A782" s="93"/>
      <c r="B782" s="50" t="s">
        <v>843</v>
      </c>
      <c r="C782" s="50" t="s">
        <v>844</v>
      </c>
      <c r="D782" s="50" t="s">
        <v>845</v>
      </c>
      <c r="E782" s="75" t="s">
        <v>846</v>
      </c>
      <c r="F782" s="75"/>
      <c r="G782" s="75" t="s">
        <v>847</v>
      </c>
      <c r="H782" s="75"/>
      <c r="I782" s="75"/>
      <c r="J782" s="75"/>
      <c r="K782" s="39" t="s">
        <v>762</v>
      </c>
      <c r="L782" s="40"/>
      <c r="M782" s="40"/>
      <c r="N782" s="40"/>
      <c r="O782" s="40"/>
      <c r="P782" s="99"/>
      <c r="Q782" s="99"/>
      <c r="R782" s="40">
        <f t="shared" ref="R782:R786" si="24">L782-M782-O782</f>
        <v>0</v>
      </c>
      <c r="S782" s="21">
        <v>4</v>
      </c>
    </row>
    <row r="783" spans="1:26" ht="108">
      <c r="A783" s="50" t="s">
        <v>945</v>
      </c>
      <c r="B783" s="50" t="s">
        <v>848</v>
      </c>
      <c r="C783" s="50" t="s">
        <v>844</v>
      </c>
      <c r="D783" s="50" t="s">
        <v>845</v>
      </c>
      <c r="E783" s="75" t="s">
        <v>846</v>
      </c>
      <c r="F783" s="75"/>
      <c r="G783" s="75" t="s">
        <v>847</v>
      </c>
      <c r="H783" s="75"/>
      <c r="I783" s="75"/>
      <c r="J783" s="75"/>
      <c r="K783" s="39" t="s">
        <v>762</v>
      </c>
      <c r="L783" s="40"/>
      <c r="M783" s="40"/>
      <c r="N783" s="40"/>
      <c r="O783" s="40"/>
      <c r="P783" s="99"/>
      <c r="Q783" s="99"/>
      <c r="R783" s="40">
        <f t="shared" si="24"/>
        <v>0</v>
      </c>
      <c r="S783" s="21">
        <v>4</v>
      </c>
    </row>
    <row r="784" spans="1:26" ht="54">
      <c r="A784" s="54" t="s">
        <v>946</v>
      </c>
      <c r="B784" s="54" t="s">
        <v>849</v>
      </c>
      <c r="C784" s="50" t="s">
        <v>850</v>
      </c>
      <c r="D784" s="50" t="s">
        <v>851</v>
      </c>
      <c r="E784" s="75" t="s">
        <v>846</v>
      </c>
      <c r="F784" s="75"/>
      <c r="G784" s="75" t="s">
        <v>847</v>
      </c>
      <c r="H784" s="75"/>
      <c r="I784" s="75"/>
      <c r="J784" s="75"/>
      <c r="K784" s="39" t="s">
        <v>762</v>
      </c>
      <c r="L784" s="40"/>
      <c r="M784" s="40"/>
      <c r="N784" s="40"/>
      <c r="O784" s="40"/>
      <c r="P784" s="99"/>
      <c r="Q784" s="99"/>
      <c r="R784" s="40">
        <f t="shared" si="24"/>
        <v>0</v>
      </c>
      <c r="S784" s="21">
        <v>4</v>
      </c>
    </row>
    <row r="785" spans="1:26" ht="72">
      <c r="A785" s="50" t="s">
        <v>947</v>
      </c>
      <c r="B785" s="50" t="s">
        <v>852</v>
      </c>
      <c r="C785" s="50" t="s">
        <v>853</v>
      </c>
      <c r="D785" s="50" t="s">
        <v>854</v>
      </c>
      <c r="E785" s="75" t="s">
        <v>846</v>
      </c>
      <c r="F785" s="75"/>
      <c r="G785" s="93" t="s">
        <v>847</v>
      </c>
      <c r="H785" s="93"/>
      <c r="I785" s="93"/>
      <c r="J785" s="93"/>
      <c r="K785" s="39" t="s">
        <v>762</v>
      </c>
      <c r="L785" s="40"/>
      <c r="M785" s="40"/>
      <c r="N785" s="40"/>
      <c r="O785" s="40"/>
      <c r="P785" s="99"/>
      <c r="Q785" s="99"/>
      <c r="R785" s="40">
        <f t="shared" si="24"/>
        <v>0</v>
      </c>
      <c r="S785" s="21">
        <v>4</v>
      </c>
    </row>
    <row r="786" spans="1:26" ht="90">
      <c r="A786" s="50" t="s">
        <v>948</v>
      </c>
      <c r="B786" s="50" t="s">
        <v>855</v>
      </c>
      <c r="C786" s="50" t="s">
        <v>853</v>
      </c>
      <c r="D786" s="50" t="s">
        <v>856</v>
      </c>
      <c r="E786" s="75" t="s">
        <v>846</v>
      </c>
      <c r="F786" s="75"/>
      <c r="G786" s="93" t="s">
        <v>847</v>
      </c>
      <c r="H786" s="93"/>
      <c r="I786" s="93"/>
      <c r="J786" s="93"/>
      <c r="K786" s="39" t="s">
        <v>762</v>
      </c>
      <c r="L786" s="40"/>
      <c r="M786" s="40"/>
      <c r="N786" s="40"/>
      <c r="O786" s="40"/>
      <c r="P786" s="99"/>
      <c r="Q786" s="99"/>
      <c r="R786" s="40">
        <f t="shared" si="24"/>
        <v>0</v>
      </c>
      <c r="S786" s="21">
        <v>4</v>
      </c>
    </row>
    <row r="787" spans="1:26" ht="33.75" customHeight="1">
      <c r="A787" s="32"/>
      <c r="B787" s="32"/>
      <c r="C787" s="32"/>
      <c r="D787" s="32"/>
      <c r="E787" s="114"/>
      <c r="F787" s="115"/>
      <c r="G787" s="114"/>
      <c r="H787" s="116"/>
      <c r="I787" s="116"/>
      <c r="J787" s="115"/>
      <c r="K787" s="33"/>
      <c r="L787" s="34">
        <f>SUM(L782:L786)</f>
        <v>0</v>
      </c>
      <c r="M787" s="34">
        <f>SUM(M782:M786)</f>
        <v>0</v>
      </c>
      <c r="N787" s="34"/>
      <c r="O787" s="34">
        <f>SUM(O782:O786)</f>
        <v>0</v>
      </c>
      <c r="P787" s="132"/>
      <c r="Q787" s="132"/>
      <c r="R787" s="34">
        <f>SUM(R782:R786)</f>
        <v>0</v>
      </c>
      <c r="S787" s="21">
        <v>5</v>
      </c>
      <c r="T787" s="2"/>
      <c r="U787" s="2"/>
      <c r="V787" s="2"/>
      <c r="W787" s="2"/>
      <c r="X787" s="2"/>
      <c r="Y787" s="2"/>
      <c r="Z787" s="2"/>
    </row>
    <row r="788" spans="1:26" s="73" customFormat="1" ht="45.75" customHeight="1">
      <c r="A788" s="68"/>
      <c r="B788" s="68"/>
      <c r="C788" s="68"/>
      <c r="D788" s="68"/>
      <c r="E788" s="77"/>
      <c r="F788" s="78"/>
      <c r="G788" s="77"/>
      <c r="H788" s="79"/>
      <c r="I788" s="79"/>
      <c r="J788" s="78"/>
      <c r="K788" s="69"/>
      <c r="L788" s="70">
        <f>L787+L773</f>
        <v>7155200</v>
      </c>
      <c r="M788" s="70">
        <f>M787+M773</f>
        <v>3136240</v>
      </c>
      <c r="N788" s="70"/>
      <c r="O788" s="70">
        <f>O787+O773</f>
        <v>4018960</v>
      </c>
      <c r="P788" s="100"/>
      <c r="Q788" s="100"/>
      <c r="R788" s="70">
        <f>R787+R773</f>
        <v>0</v>
      </c>
      <c r="S788" s="71">
        <v>7</v>
      </c>
      <c r="T788" s="72"/>
      <c r="U788" s="72"/>
      <c r="V788" s="72"/>
      <c r="W788" s="72"/>
      <c r="X788" s="72"/>
      <c r="Y788" s="72"/>
      <c r="Z788" s="72"/>
    </row>
    <row r="789" spans="1:26" ht="43.5" customHeight="1">
      <c r="A789" s="257"/>
      <c r="B789" s="257"/>
      <c r="C789" s="257"/>
      <c r="D789" s="257"/>
      <c r="E789" s="257"/>
      <c r="F789" s="257"/>
      <c r="G789" s="257"/>
      <c r="H789" s="258"/>
      <c r="I789" s="258"/>
      <c r="J789" s="257"/>
      <c r="K789" s="257"/>
      <c r="L789" s="31">
        <f>L788+L719+L685</f>
        <v>11834154</v>
      </c>
      <c r="M789" s="31">
        <f>M788+M719+M685</f>
        <v>3278740</v>
      </c>
      <c r="N789" s="31"/>
      <c r="O789" s="31">
        <f>O788+O719+O685</f>
        <v>8256960</v>
      </c>
      <c r="P789" s="229"/>
      <c r="Q789" s="229"/>
      <c r="R789" s="31">
        <f>R788+R719+R685</f>
        <v>298454</v>
      </c>
      <c r="S789" s="21">
        <v>6</v>
      </c>
    </row>
    <row r="793" spans="1:26" s="73" customFormat="1" ht="91.5" customHeight="1">
      <c r="A793" s="72"/>
      <c r="B793" s="72"/>
      <c r="C793" s="72"/>
      <c r="D793" s="72"/>
      <c r="E793" s="280" t="s">
        <v>45</v>
      </c>
      <c r="F793" s="281"/>
      <c r="G793" s="281"/>
      <c r="H793" s="281"/>
      <c r="I793" s="281"/>
      <c r="J793" s="281"/>
      <c r="K793" s="281"/>
      <c r="L793" s="6">
        <f>L266</f>
        <v>2280941307</v>
      </c>
      <c r="M793" s="6">
        <f>M266</f>
        <v>2331997</v>
      </c>
      <c r="N793" s="6"/>
      <c r="O793" s="6">
        <f>O266</f>
        <v>31072113</v>
      </c>
      <c r="P793" s="6"/>
      <c r="Q793" s="6"/>
      <c r="R793" s="6">
        <f>R266</f>
        <v>2247537197</v>
      </c>
      <c r="S793" s="282"/>
    </row>
    <row r="794" spans="1:26">
      <c r="A794" s="2"/>
      <c r="B794" s="2"/>
      <c r="C794" s="2"/>
      <c r="D794" s="2"/>
      <c r="E794" s="2"/>
      <c r="F794" s="2"/>
      <c r="G794" s="2"/>
      <c r="H794" s="2"/>
      <c r="I794" s="2"/>
      <c r="J794" s="2"/>
      <c r="K794" s="27"/>
      <c r="L794" s="6"/>
      <c r="M794" s="6"/>
      <c r="N794" s="6"/>
      <c r="O794" s="6"/>
      <c r="P794" s="7"/>
      <c r="Q794" s="7"/>
      <c r="R794" s="6"/>
    </row>
    <row r="795" spans="1:26" s="73" customFormat="1" ht="91.5" customHeight="1">
      <c r="A795" s="72"/>
      <c r="B795" s="72"/>
      <c r="C795" s="72"/>
      <c r="D795" s="72"/>
      <c r="E795" s="280" t="s">
        <v>137</v>
      </c>
      <c r="F795" s="281"/>
      <c r="G795" s="281"/>
      <c r="H795" s="281"/>
      <c r="I795" s="281"/>
      <c r="J795" s="281"/>
      <c r="K795" s="281"/>
      <c r="L795" s="6">
        <f>L433</f>
        <v>25800000</v>
      </c>
      <c r="M795" s="6">
        <f>M433</f>
        <v>0</v>
      </c>
      <c r="N795" s="6"/>
      <c r="O795" s="6">
        <f>O433</f>
        <v>0</v>
      </c>
      <c r="P795" s="6"/>
      <c r="Q795" s="6"/>
      <c r="R795" s="6">
        <f>R433</f>
        <v>25800000</v>
      </c>
      <c r="S795" s="282"/>
    </row>
    <row r="796" spans="1:26">
      <c r="A796" s="2"/>
      <c r="B796" s="2"/>
      <c r="C796" s="2"/>
      <c r="D796" s="2"/>
      <c r="E796" s="2"/>
      <c r="F796" s="2"/>
      <c r="G796" s="2"/>
      <c r="H796" s="2"/>
      <c r="I796" s="2"/>
      <c r="J796" s="2"/>
      <c r="K796" s="27"/>
      <c r="L796" s="6"/>
      <c r="M796" s="6"/>
      <c r="N796" s="6"/>
      <c r="O796" s="6"/>
      <c r="P796" s="7"/>
      <c r="Q796" s="7"/>
      <c r="R796" s="6"/>
    </row>
    <row r="797" spans="1:26" s="73" customFormat="1" ht="91.5" customHeight="1">
      <c r="A797" s="72"/>
      <c r="B797" s="72"/>
      <c r="C797" s="72"/>
      <c r="D797" s="72"/>
      <c r="E797" s="280" t="s">
        <v>80</v>
      </c>
      <c r="F797" s="281"/>
      <c r="G797" s="281"/>
      <c r="H797" s="281"/>
      <c r="I797" s="281"/>
      <c r="J797" s="281"/>
      <c r="K797" s="281"/>
      <c r="L797" s="6">
        <f>L481</f>
        <v>6784923</v>
      </c>
      <c r="M797" s="6">
        <f>M481</f>
        <v>0</v>
      </c>
      <c r="N797" s="6"/>
      <c r="O797" s="6">
        <f>O481</f>
        <v>0</v>
      </c>
      <c r="P797" s="6"/>
      <c r="Q797" s="6"/>
      <c r="R797" s="6">
        <f>R481</f>
        <v>6784923</v>
      </c>
      <c r="S797" s="282"/>
    </row>
    <row r="798" spans="1:26">
      <c r="A798" s="2"/>
      <c r="B798" s="2"/>
      <c r="C798" s="2"/>
      <c r="D798" s="2"/>
      <c r="E798" s="2"/>
      <c r="F798" s="2"/>
      <c r="G798" s="2"/>
      <c r="H798" s="2"/>
      <c r="I798" s="2"/>
      <c r="J798" s="2"/>
      <c r="K798" s="27"/>
      <c r="L798" s="6"/>
      <c r="M798" s="6"/>
      <c r="N798" s="6"/>
      <c r="O798" s="6"/>
      <c r="P798" s="7"/>
      <c r="Q798" s="7"/>
      <c r="R798" s="6"/>
    </row>
    <row r="799" spans="1:26" s="73" customFormat="1" ht="91.5" customHeight="1">
      <c r="A799" s="72"/>
      <c r="B799" s="72"/>
      <c r="C799" s="72"/>
      <c r="D799" s="72"/>
      <c r="E799" s="280" t="s">
        <v>46</v>
      </c>
      <c r="F799" s="281"/>
      <c r="G799" s="281"/>
      <c r="H799" s="281"/>
      <c r="I799" s="281"/>
      <c r="J799" s="281"/>
      <c r="K799" s="281"/>
      <c r="L799" s="6">
        <f>L584</f>
        <v>6738900</v>
      </c>
      <c r="M799" s="6">
        <f>M584</f>
        <v>6038900</v>
      </c>
      <c r="N799" s="6"/>
      <c r="O799" s="6">
        <f>O584</f>
        <v>0</v>
      </c>
      <c r="P799" s="6"/>
      <c r="Q799" s="6"/>
      <c r="R799" s="6">
        <f>R584</f>
        <v>700000</v>
      </c>
      <c r="S799" s="282"/>
    </row>
    <row r="800" spans="1:26">
      <c r="A800" s="2"/>
      <c r="B800" s="2"/>
      <c r="C800" s="2"/>
      <c r="D800" s="2"/>
      <c r="E800" s="1"/>
      <c r="F800" s="1"/>
      <c r="G800" s="1"/>
      <c r="H800" s="1"/>
      <c r="I800" s="1"/>
      <c r="J800" s="1"/>
      <c r="K800" s="28"/>
      <c r="L800" s="6"/>
      <c r="M800" s="6"/>
      <c r="N800" s="6"/>
      <c r="O800" s="6"/>
      <c r="P800" s="7"/>
      <c r="Q800" s="7"/>
      <c r="R800" s="6"/>
    </row>
    <row r="801" spans="1:19" s="73" customFormat="1" ht="91.5" customHeight="1">
      <c r="A801" s="72"/>
      <c r="B801" s="72"/>
      <c r="C801" s="72"/>
      <c r="D801" s="72"/>
      <c r="E801" s="280" t="s">
        <v>1461</v>
      </c>
      <c r="F801" s="281"/>
      <c r="G801" s="281"/>
      <c r="H801" s="281"/>
      <c r="I801" s="281"/>
      <c r="J801" s="281"/>
      <c r="K801" s="281"/>
      <c r="L801" s="6">
        <f>L789</f>
        <v>11834154</v>
      </c>
      <c r="M801" s="6">
        <f>M789</f>
        <v>3278740</v>
      </c>
      <c r="N801" s="6"/>
      <c r="O801" s="6">
        <f>O789</f>
        <v>8256960</v>
      </c>
      <c r="P801" s="6"/>
      <c r="Q801" s="6"/>
      <c r="R801" s="6">
        <f>R789</f>
        <v>298454</v>
      </c>
      <c r="S801" s="282"/>
    </row>
    <row r="802" spans="1:19">
      <c r="A802" s="2"/>
      <c r="B802" s="2"/>
      <c r="C802" s="2"/>
      <c r="D802" s="2"/>
      <c r="E802" s="2"/>
      <c r="F802" s="2"/>
      <c r="G802" s="2"/>
      <c r="H802" s="2"/>
      <c r="I802" s="2"/>
      <c r="J802" s="2"/>
      <c r="K802" s="27"/>
      <c r="L802" s="6"/>
      <c r="M802" s="6"/>
      <c r="N802" s="6"/>
      <c r="O802" s="6"/>
      <c r="P802" s="7"/>
      <c r="Q802" s="7"/>
      <c r="R802" s="6"/>
    </row>
    <row r="803" spans="1:19" s="11" customFormat="1">
      <c r="A803" s="8"/>
      <c r="B803" s="8"/>
      <c r="C803" s="8"/>
      <c r="D803" s="8"/>
      <c r="E803" s="1"/>
      <c r="F803" s="1"/>
      <c r="G803" s="1"/>
      <c r="H803" s="1"/>
      <c r="I803" s="1"/>
      <c r="J803" s="1"/>
      <c r="K803" s="28"/>
      <c r="L803" s="9"/>
      <c r="M803" s="9"/>
      <c r="N803" s="9"/>
      <c r="O803" s="9"/>
      <c r="P803" s="10"/>
      <c r="Q803" s="10"/>
      <c r="R803" s="9"/>
      <c r="S803" s="21"/>
    </row>
    <row r="804" spans="1:19">
      <c r="A804" s="2"/>
      <c r="B804" s="2"/>
      <c r="C804" s="2"/>
      <c r="D804" s="2"/>
      <c r="E804" s="2"/>
      <c r="F804" s="2"/>
      <c r="G804" s="2"/>
      <c r="H804" s="2"/>
      <c r="I804" s="2"/>
      <c r="J804" s="2"/>
      <c r="K804" s="27"/>
      <c r="L804" s="3"/>
      <c r="M804" s="3"/>
      <c r="N804" s="3"/>
      <c r="O804" s="3"/>
      <c r="P804" s="4"/>
      <c r="Q804" s="4"/>
      <c r="R804" s="3"/>
    </row>
    <row r="805" spans="1:19" s="73" customFormat="1" ht="91.5" customHeight="1">
      <c r="A805" s="72"/>
      <c r="B805" s="72"/>
      <c r="C805" s="72"/>
      <c r="D805" s="72"/>
      <c r="E805" s="280" t="s">
        <v>47</v>
      </c>
      <c r="F805" s="281"/>
      <c r="G805" s="281"/>
      <c r="H805" s="281"/>
      <c r="I805" s="281"/>
      <c r="J805" s="281"/>
      <c r="K805" s="281"/>
      <c r="L805" s="6">
        <f>L793+L795+L797+L799+L801</f>
        <v>2332099284</v>
      </c>
      <c r="M805" s="6">
        <f>M793+M795+M797+M799+M801</f>
        <v>11649637</v>
      </c>
      <c r="N805" s="6"/>
      <c r="O805" s="6">
        <f>O793+O795+O797+O799+O801</f>
        <v>39329073</v>
      </c>
      <c r="P805" s="6"/>
      <c r="Q805" s="6"/>
      <c r="R805" s="6">
        <f>R793+R795+R797+R799+R801</f>
        <v>2281120574</v>
      </c>
      <c r="S805" s="282"/>
    </row>
    <row r="806" spans="1:19">
      <c r="A806" s="2"/>
      <c r="B806" s="2"/>
      <c r="C806" s="2"/>
      <c r="D806" s="2"/>
      <c r="E806" s="2"/>
      <c r="F806" s="2"/>
      <c r="G806" s="2"/>
      <c r="H806" s="2"/>
      <c r="I806" s="2"/>
      <c r="J806" s="2"/>
      <c r="K806" s="27"/>
      <c r="L806" s="3"/>
      <c r="M806" s="3"/>
      <c r="N806" s="3"/>
      <c r="O806" s="3"/>
      <c r="P806" s="4"/>
      <c r="Q806" s="4"/>
      <c r="R806" s="3"/>
    </row>
    <row r="807" spans="1:19">
      <c r="L807" s="15"/>
      <c r="M807" s="15"/>
      <c r="N807" s="15"/>
      <c r="O807" s="15"/>
      <c r="R807" s="15"/>
    </row>
    <row r="808" spans="1:19">
      <c r="L808" s="15"/>
      <c r="M808" s="15"/>
      <c r="N808" s="15"/>
      <c r="O808" s="15"/>
      <c r="R808" s="15"/>
    </row>
    <row r="809" spans="1:19">
      <c r="L809" s="15"/>
      <c r="M809" s="15"/>
      <c r="N809" s="15"/>
      <c r="O809" s="15"/>
      <c r="R809" s="15"/>
    </row>
    <row r="810" spans="1:19">
      <c r="L810" s="15"/>
      <c r="M810" s="15"/>
      <c r="N810" s="15"/>
      <c r="O810" s="15"/>
      <c r="R810" s="15"/>
    </row>
    <row r="811" spans="1:19">
      <c r="L811" s="15"/>
      <c r="M811" s="15"/>
      <c r="N811" s="15"/>
      <c r="O811" s="15"/>
      <c r="R811" s="15"/>
    </row>
    <row r="812" spans="1:19">
      <c r="L812" s="15"/>
      <c r="M812" s="15"/>
      <c r="N812" s="15"/>
      <c r="O812" s="15"/>
      <c r="R812" s="15"/>
    </row>
    <row r="813" spans="1:19">
      <c r="L813" s="15"/>
      <c r="M813" s="15"/>
      <c r="N813" s="15"/>
      <c r="O813" s="15"/>
      <c r="R813" s="15"/>
    </row>
    <row r="814" spans="1:19">
      <c r="L814" s="15"/>
      <c r="M814" s="15"/>
      <c r="N814" s="15"/>
      <c r="O814" s="15"/>
      <c r="R814" s="15"/>
    </row>
    <row r="815" spans="1:19">
      <c r="L815" s="15"/>
      <c r="M815" s="15"/>
      <c r="N815" s="15"/>
      <c r="O815" s="15"/>
      <c r="R815" s="15"/>
    </row>
    <row r="816" spans="1:19">
      <c r="L816" s="15"/>
      <c r="M816" s="15"/>
      <c r="N816" s="15"/>
      <c r="O816" s="15"/>
      <c r="R816" s="15"/>
    </row>
    <row r="817" spans="12:18">
      <c r="L817" s="15"/>
      <c r="M817" s="15"/>
      <c r="N817" s="15"/>
      <c r="O817" s="15"/>
      <c r="R817" s="15"/>
    </row>
    <row r="818" spans="12:18">
      <c r="L818" s="15"/>
      <c r="M818" s="15"/>
      <c r="N818" s="15"/>
      <c r="O818" s="15"/>
      <c r="R818" s="15"/>
    </row>
    <row r="819" spans="12:18">
      <c r="L819" s="15"/>
      <c r="M819" s="15"/>
      <c r="N819" s="15"/>
      <c r="O819" s="15"/>
      <c r="R819" s="15"/>
    </row>
    <row r="820" spans="12:18">
      <c r="L820" s="15"/>
      <c r="M820" s="15"/>
      <c r="N820" s="15"/>
      <c r="O820" s="15"/>
      <c r="R820" s="15"/>
    </row>
    <row r="821" spans="12:18">
      <c r="L821" s="15"/>
      <c r="M821" s="15"/>
      <c r="N821" s="15"/>
      <c r="O821" s="15"/>
      <c r="R821" s="15"/>
    </row>
    <row r="822" spans="12:18">
      <c r="L822" s="15"/>
      <c r="M822" s="15"/>
      <c r="N822" s="15"/>
      <c r="O822" s="15"/>
      <c r="R822" s="15"/>
    </row>
    <row r="823" spans="12:18">
      <c r="L823" s="15"/>
      <c r="M823" s="15"/>
      <c r="N823" s="15"/>
      <c r="O823" s="15"/>
      <c r="R823" s="15"/>
    </row>
    <row r="824" spans="12:18">
      <c r="L824" s="15"/>
      <c r="M824" s="15"/>
      <c r="N824" s="15"/>
      <c r="O824" s="15"/>
      <c r="R824" s="15"/>
    </row>
    <row r="825" spans="12:18">
      <c r="L825" s="15"/>
      <c r="M825" s="15"/>
      <c r="N825" s="15"/>
      <c r="O825" s="15"/>
      <c r="R825" s="15"/>
    </row>
    <row r="826" spans="12:18">
      <c r="L826" s="15"/>
      <c r="M826" s="15"/>
      <c r="N826" s="15"/>
      <c r="O826" s="15"/>
      <c r="R826" s="15"/>
    </row>
    <row r="827" spans="12:18">
      <c r="L827" s="15"/>
      <c r="M827" s="15"/>
      <c r="N827" s="15"/>
      <c r="O827" s="15"/>
      <c r="R827" s="15"/>
    </row>
    <row r="828" spans="12:18">
      <c r="L828" s="15"/>
      <c r="M828" s="15"/>
      <c r="N828" s="15"/>
      <c r="O828" s="15"/>
      <c r="R828" s="15"/>
    </row>
    <row r="829" spans="12:18">
      <c r="L829" s="15"/>
      <c r="M829" s="15"/>
      <c r="N829" s="15"/>
      <c r="O829" s="15"/>
      <c r="R829" s="15"/>
    </row>
    <row r="830" spans="12:18">
      <c r="L830" s="15"/>
      <c r="M830" s="15"/>
      <c r="N830" s="15"/>
      <c r="O830" s="15"/>
      <c r="R830" s="15"/>
    </row>
    <row r="831" spans="12:18">
      <c r="L831" s="15"/>
      <c r="M831" s="15"/>
      <c r="N831" s="15"/>
      <c r="O831" s="15"/>
      <c r="R831" s="15"/>
    </row>
    <row r="832" spans="12:18">
      <c r="L832" s="15"/>
      <c r="M832" s="15"/>
      <c r="N832" s="15"/>
      <c r="O832" s="15"/>
      <c r="R832" s="15"/>
    </row>
    <row r="833" spans="12:18">
      <c r="L833" s="15"/>
      <c r="M833" s="15"/>
      <c r="N833" s="15"/>
      <c r="O833" s="15"/>
      <c r="R833" s="15"/>
    </row>
    <row r="834" spans="12:18">
      <c r="L834" s="15"/>
      <c r="M834" s="15"/>
      <c r="N834" s="15"/>
      <c r="O834" s="15"/>
      <c r="R834" s="15"/>
    </row>
    <row r="835" spans="12:18">
      <c r="L835" s="15"/>
      <c r="M835" s="15"/>
      <c r="N835" s="15"/>
      <c r="O835" s="15"/>
      <c r="R835" s="15"/>
    </row>
    <row r="836" spans="12:18">
      <c r="L836" s="15"/>
      <c r="M836" s="15"/>
      <c r="N836" s="15"/>
      <c r="O836" s="15"/>
      <c r="R836" s="15"/>
    </row>
    <row r="837" spans="12:18">
      <c r="L837" s="15"/>
      <c r="M837" s="15"/>
      <c r="N837" s="15"/>
      <c r="O837" s="15"/>
      <c r="R837" s="15"/>
    </row>
    <row r="838" spans="12:18">
      <c r="L838" s="15"/>
      <c r="M838" s="15"/>
      <c r="N838" s="15"/>
      <c r="O838" s="15"/>
      <c r="R838" s="15"/>
    </row>
    <row r="839" spans="12:18">
      <c r="L839" s="15"/>
      <c r="M839" s="15"/>
      <c r="N839" s="15"/>
      <c r="O839" s="15"/>
      <c r="R839" s="15"/>
    </row>
    <row r="840" spans="12:18">
      <c r="L840" s="15"/>
      <c r="M840" s="15"/>
      <c r="N840" s="15"/>
      <c r="O840" s="15"/>
      <c r="R840" s="15"/>
    </row>
    <row r="841" spans="12:18">
      <c r="L841" s="15"/>
      <c r="M841" s="15"/>
      <c r="N841" s="15"/>
      <c r="O841" s="15"/>
      <c r="R841" s="15"/>
    </row>
    <row r="842" spans="12:18">
      <c r="L842" s="15"/>
      <c r="M842" s="15"/>
      <c r="N842" s="15"/>
      <c r="O842" s="15"/>
      <c r="R842" s="15"/>
    </row>
    <row r="843" spans="12:18">
      <c r="L843" s="15"/>
      <c r="M843" s="15"/>
      <c r="N843" s="15"/>
      <c r="O843" s="15"/>
      <c r="R843" s="15"/>
    </row>
    <row r="844" spans="12:18">
      <c r="L844" s="15"/>
      <c r="M844" s="15"/>
      <c r="N844" s="15"/>
      <c r="O844" s="15"/>
      <c r="R844" s="15"/>
    </row>
    <row r="845" spans="12:18">
      <c r="L845" s="15"/>
      <c r="M845" s="15"/>
      <c r="N845" s="15"/>
      <c r="O845" s="15"/>
      <c r="R845" s="15"/>
    </row>
    <row r="846" spans="12:18">
      <c r="L846" s="15"/>
      <c r="M846" s="15"/>
      <c r="N846" s="15"/>
      <c r="O846" s="15"/>
      <c r="R846" s="15"/>
    </row>
    <row r="847" spans="12:18">
      <c r="L847" s="15"/>
      <c r="M847" s="15"/>
      <c r="N847" s="15"/>
      <c r="O847" s="15"/>
      <c r="R847" s="15"/>
    </row>
    <row r="848" spans="12:18">
      <c r="L848" s="15"/>
      <c r="M848" s="15"/>
      <c r="N848" s="15"/>
      <c r="O848" s="15"/>
      <c r="R848" s="15"/>
    </row>
    <row r="849" spans="12:18">
      <c r="L849" s="15"/>
      <c r="M849" s="15"/>
      <c r="N849" s="15"/>
      <c r="O849" s="15"/>
      <c r="R849" s="15"/>
    </row>
    <row r="850" spans="12:18">
      <c r="L850" s="15"/>
      <c r="M850" s="15"/>
      <c r="N850" s="15"/>
      <c r="O850" s="15"/>
      <c r="R850" s="15"/>
    </row>
    <row r="851" spans="12:18">
      <c r="L851" s="15"/>
      <c r="M851" s="15"/>
      <c r="N851" s="15"/>
      <c r="O851" s="15"/>
      <c r="R851" s="15"/>
    </row>
    <row r="852" spans="12:18">
      <c r="L852" s="15"/>
      <c r="M852" s="15"/>
      <c r="N852" s="15"/>
      <c r="O852" s="15"/>
      <c r="R852" s="15"/>
    </row>
    <row r="853" spans="12:18">
      <c r="L853" s="15"/>
      <c r="M853" s="15"/>
      <c r="N853" s="15"/>
      <c r="O853" s="15"/>
      <c r="R853" s="15"/>
    </row>
    <row r="854" spans="12:18">
      <c r="L854" s="15"/>
      <c r="M854" s="15"/>
      <c r="N854" s="15"/>
      <c r="O854" s="15"/>
      <c r="R854" s="15"/>
    </row>
    <row r="855" spans="12:18">
      <c r="L855" s="15"/>
      <c r="M855" s="15"/>
      <c r="N855" s="15"/>
      <c r="O855" s="15"/>
      <c r="R855" s="15"/>
    </row>
    <row r="856" spans="12:18">
      <c r="L856" s="15"/>
      <c r="M856" s="15"/>
      <c r="N856" s="15"/>
      <c r="O856" s="15"/>
      <c r="R856" s="15"/>
    </row>
    <row r="857" spans="12:18">
      <c r="L857" s="15"/>
      <c r="M857" s="15"/>
      <c r="N857" s="15"/>
      <c r="O857" s="15"/>
      <c r="R857" s="15"/>
    </row>
    <row r="858" spans="12:18">
      <c r="L858" s="15"/>
      <c r="M858" s="15"/>
      <c r="N858" s="15"/>
      <c r="O858" s="15"/>
      <c r="R858" s="15"/>
    </row>
    <row r="859" spans="12:18">
      <c r="L859" s="15"/>
      <c r="M859" s="15"/>
      <c r="N859" s="15"/>
      <c r="O859" s="15"/>
      <c r="R859" s="15"/>
    </row>
    <row r="860" spans="12:18">
      <c r="L860" s="15"/>
      <c r="M860" s="15"/>
      <c r="N860" s="15"/>
      <c r="O860" s="15"/>
      <c r="R860" s="15"/>
    </row>
    <row r="861" spans="12:18">
      <c r="L861" s="15"/>
      <c r="M861" s="15"/>
      <c r="N861" s="15"/>
      <c r="O861" s="15"/>
      <c r="R861" s="15"/>
    </row>
    <row r="862" spans="12:18">
      <c r="L862" s="15"/>
      <c r="M862" s="15"/>
      <c r="N862" s="15"/>
      <c r="O862" s="15"/>
      <c r="R862" s="15"/>
    </row>
    <row r="863" spans="12:18">
      <c r="L863" s="15"/>
      <c r="M863" s="15"/>
      <c r="N863" s="15"/>
      <c r="O863" s="15"/>
      <c r="R863" s="15"/>
    </row>
    <row r="864" spans="12:18">
      <c r="L864" s="15"/>
      <c r="M864" s="15"/>
      <c r="N864" s="15"/>
      <c r="O864" s="15"/>
      <c r="R864" s="15"/>
    </row>
    <row r="865" spans="12:18">
      <c r="L865" s="15"/>
      <c r="M865" s="15"/>
      <c r="N865" s="15"/>
      <c r="O865" s="15"/>
      <c r="R865" s="15"/>
    </row>
    <row r="866" spans="12:18">
      <c r="L866" s="15"/>
      <c r="M866" s="15"/>
      <c r="N866" s="15"/>
      <c r="O866" s="15"/>
      <c r="R866" s="15"/>
    </row>
    <row r="867" spans="12:18">
      <c r="L867" s="15"/>
      <c r="M867" s="15"/>
      <c r="N867" s="15"/>
      <c r="O867" s="15"/>
      <c r="R867" s="15"/>
    </row>
    <row r="868" spans="12:18">
      <c r="L868" s="15"/>
      <c r="M868" s="15"/>
      <c r="N868" s="15"/>
      <c r="O868" s="15"/>
      <c r="R868" s="15"/>
    </row>
    <row r="869" spans="12:18">
      <c r="L869" s="15"/>
      <c r="M869" s="15"/>
      <c r="N869" s="15"/>
      <c r="O869" s="15"/>
      <c r="R869" s="15"/>
    </row>
    <row r="870" spans="12:18">
      <c r="L870" s="15"/>
      <c r="M870" s="15"/>
      <c r="N870" s="15"/>
      <c r="O870" s="15"/>
      <c r="R870" s="15"/>
    </row>
    <row r="871" spans="12:18">
      <c r="L871" s="15"/>
      <c r="M871" s="15"/>
      <c r="N871" s="15"/>
      <c r="O871" s="15"/>
      <c r="R871" s="15"/>
    </row>
    <row r="872" spans="12:18">
      <c r="L872" s="15"/>
      <c r="M872" s="15"/>
      <c r="N872" s="15"/>
      <c r="O872" s="15"/>
      <c r="R872" s="15"/>
    </row>
    <row r="873" spans="12:18">
      <c r="L873" s="15"/>
      <c r="M873" s="15"/>
      <c r="N873" s="15"/>
      <c r="O873" s="15"/>
      <c r="R873" s="15"/>
    </row>
    <row r="874" spans="12:18">
      <c r="L874" s="15"/>
      <c r="M874" s="15"/>
      <c r="N874" s="15"/>
      <c r="O874" s="15"/>
      <c r="R874" s="15"/>
    </row>
    <row r="875" spans="12:18">
      <c r="L875" s="15"/>
      <c r="M875" s="15"/>
      <c r="N875" s="15"/>
      <c r="O875" s="15"/>
      <c r="R875" s="15"/>
    </row>
    <row r="876" spans="12:18">
      <c r="L876" s="15"/>
      <c r="M876" s="15"/>
      <c r="N876" s="15"/>
      <c r="O876" s="15"/>
      <c r="R876" s="15"/>
    </row>
    <row r="877" spans="12:18">
      <c r="L877" s="15"/>
      <c r="M877" s="15"/>
      <c r="N877" s="15"/>
      <c r="O877" s="15"/>
      <c r="R877" s="15"/>
    </row>
    <row r="878" spans="12:18">
      <c r="L878" s="15"/>
      <c r="M878" s="15"/>
      <c r="N878" s="15"/>
      <c r="O878" s="15"/>
      <c r="R878" s="15"/>
    </row>
    <row r="879" spans="12:18">
      <c r="L879" s="15"/>
      <c r="M879" s="15"/>
      <c r="N879" s="15"/>
      <c r="O879" s="15"/>
      <c r="R879" s="15"/>
    </row>
    <row r="880" spans="12:18">
      <c r="L880" s="15"/>
      <c r="M880" s="15"/>
      <c r="N880" s="15"/>
      <c r="O880" s="15"/>
      <c r="R880" s="15"/>
    </row>
    <row r="881" spans="12:18">
      <c r="L881" s="15"/>
      <c r="M881" s="15"/>
      <c r="N881" s="15"/>
      <c r="O881" s="15"/>
      <c r="R881" s="15"/>
    </row>
    <row r="882" spans="12:18">
      <c r="L882" s="15"/>
      <c r="M882" s="15"/>
      <c r="N882" s="15"/>
      <c r="O882" s="15"/>
      <c r="R882" s="15"/>
    </row>
    <row r="883" spans="12:18">
      <c r="L883" s="15"/>
      <c r="M883" s="15"/>
      <c r="N883" s="15"/>
      <c r="O883" s="15"/>
      <c r="R883" s="15"/>
    </row>
    <row r="884" spans="12:18">
      <c r="L884" s="15"/>
      <c r="M884" s="15"/>
      <c r="N884" s="15"/>
      <c r="O884" s="15"/>
      <c r="R884" s="15"/>
    </row>
    <row r="885" spans="12:18">
      <c r="L885" s="15"/>
      <c r="M885" s="15"/>
      <c r="N885" s="15"/>
      <c r="O885" s="15"/>
      <c r="R885" s="15"/>
    </row>
    <row r="886" spans="12:18">
      <c r="L886" s="15"/>
      <c r="M886" s="15"/>
      <c r="N886" s="15"/>
      <c r="O886" s="15"/>
      <c r="R886" s="15"/>
    </row>
    <row r="887" spans="12:18">
      <c r="L887" s="15"/>
      <c r="M887" s="15"/>
      <c r="N887" s="15"/>
      <c r="O887" s="15"/>
      <c r="R887" s="15"/>
    </row>
    <row r="888" spans="12:18">
      <c r="L888" s="15"/>
      <c r="M888" s="15"/>
      <c r="N888" s="15"/>
      <c r="O888" s="15"/>
      <c r="R888" s="15"/>
    </row>
    <row r="889" spans="12:18">
      <c r="L889" s="15"/>
      <c r="M889" s="15"/>
      <c r="N889" s="15"/>
      <c r="O889" s="15"/>
      <c r="R889" s="15"/>
    </row>
    <row r="890" spans="12:18">
      <c r="L890" s="15"/>
      <c r="M890" s="15"/>
      <c r="N890" s="15"/>
      <c r="O890" s="15"/>
      <c r="R890" s="15"/>
    </row>
    <row r="891" spans="12:18">
      <c r="L891" s="15"/>
      <c r="M891" s="15"/>
      <c r="N891" s="15"/>
      <c r="O891" s="15"/>
      <c r="R891" s="15"/>
    </row>
    <row r="892" spans="12:18">
      <c r="L892" s="15"/>
      <c r="M892" s="15"/>
      <c r="N892" s="15"/>
      <c r="O892" s="15"/>
      <c r="R892" s="15"/>
    </row>
    <row r="893" spans="12:18">
      <c r="L893" s="15"/>
      <c r="M893" s="15"/>
      <c r="N893" s="15"/>
      <c r="O893" s="15"/>
      <c r="R893" s="15"/>
    </row>
    <row r="894" spans="12:18">
      <c r="L894" s="15"/>
      <c r="M894" s="15"/>
      <c r="N894" s="15"/>
      <c r="O894" s="15"/>
      <c r="R894" s="15"/>
    </row>
    <row r="895" spans="12:18">
      <c r="L895" s="15"/>
      <c r="M895" s="15"/>
      <c r="N895" s="15"/>
      <c r="O895" s="15"/>
      <c r="R895" s="15"/>
    </row>
    <row r="896" spans="12:18">
      <c r="L896" s="15"/>
      <c r="M896" s="15"/>
      <c r="N896" s="15"/>
      <c r="O896" s="15"/>
      <c r="R896" s="15"/>
    </row>
    <row r="897" spans="12:18">
      <c r="L897" s="15"/>
      <c r="M897" s="15"/>
      <c r="N897" s="15"/>
      <c r="O897" s="15"/>
      <c r="R897" s="15"/>
    </row>
    <row r="898" spans="12:18">
      <c r="L898" s="15"/>
      <c r="M898" s="15"/>
      <c r="N898" s="15"/>
      <c r="O898" s="15"/>
      <c r="R898" s="15"/>
    </row>
    <row r="899" spans="12:18">
      <c r="L899" s="15"/>
      <c r="M899" s="15"/>
      <c r="N899" s="15"/>
      <c r="O899" s="15"/>
      <c r="R899" s="15"/>
    </row>
    <row r="900" spans="12:18">
      <c r="L900" s="15"/>
      <c r="M900" s="15"/>
      <c r="N900" s="15"/>
      <c r="O900" s="15"/>
      <c r="R900" s="15"/>
    </row>
    <row r="901" spans="12:18">
      <c r="L901" s="15"/>
      <c r="M901" s="15"/>
      <c r="N901" s="15"/>
      <c r="O901" s="15"/>
      <c r="R901" s="15"/>
    </row>
    <row r="902" spans="12:18">
      <c r="L902" s="15"/>
      <c r="M902" s="15"/>
      <c r="N902" s="15"/>
      <c r="O902" s="15"/>
      <c r="R902" s="15"/>
    </row>
    <row r="903" spans="12:18">
      <c r="L903" s="15"/>
      <c r="M903" s="15"/>
      <c r="N903" s="15"/>
      <c r="O903" s="15"/>
      <c r="R903" s="15"/>
    </row>
    <row r="904" spans="12:18">
      <c r="L904" s="15"/>
      <c r="M904" s="15"/>
      <c r="N904" s="15"/>
      <c r="O904" s="15"/>
      <c r="R904" s="15"/>
    </row>
    <row r="905" spans="12:18">
      <c r="L905" s="15"/>
      <c r="M905" s="15"/>
      <c r="N905" s="15"/>
      <c r="O905" s="15"/>
      <c r="R905" s="15"/>
    </row>
    <row r="906" spans="12:18">
      <c r="L906" s="15"/>
      <c r="M906" s="15"/>
      <c r="N906" s="15"/>
      <c r="O906" s="15"/>
      <c r="R906" s="15"/>
    </row>
    <row r="907" spans="12:18">
      <c r="L907" s="15"/>
      <c r="M907" s="15"/>
      <c r="N907" s="15"/>
      <c r="O907" s="15"/>
      <c r="R907" s="15"/>
    </row>
    <row r="908" spans="12:18">
      <c r="L908" s="15"/>
      <c r="M908" s="15"/>
      <c r="N908" s="15"/>
      <c r="O908" s="15"/>
      <c r="R908" s="15"/>
    </row>
    <row r="909" spans="12:18">
      <c r="L909" s="15"/>
      <c r="M909" s="15"/>
      <c r="N909" s="15"/>
      <c r="O909" s="15"/>
      <c r="R909" s="15"/>
    </row>
    <row r="910" spans="12:18">
      <c r="L910" s="15"/>
      <c r="M910" s="15"/>
      <c r="N910" s="15"/>
      <c r="O910" s="15"/>
      <c r="R910" s="15"/>
    </row>
    <row r="911" spans="12:18">
      <c r="L911" s="15"/>
      <c r="M911" s="15"/>
      <c r="N911" s="15"/>
      <c r="O911" s="15"/>
      <c r="R911" s="15"/>
    </row>
    <row r="912" spans="12:18">
      <c r="L912" s="15"/>
      <c r="M912" s="15"/>
      <c r="N912" s="15"/>
      <c r="O912" s="15"/>
      <c r="R912" s="15"/>
    </row>
    <row r="913" spans="12:18">
      <c r="L913" s="15"/>
      <c r="M913" s="15"/>
      <c r="N913" s="15"/>
      <c r="O913" s="15"/>
      <c r="R913" s="15"/>
    </row>
    <row r="914" spans="12:18">
      <c r="L914" s="15"/>
      <c r="M914" s="15"/>
      <c r="N914" s="15"/>
      <c r="O914" s="15"/>
      <c r="R914" s="15"/>
    </row>
    <row r="915" spans="12:18">
      <c r="L915" s="15"/>
      <c r="M915" s="15"/>
      <c r="N915" s="15"/>
      <c r="O915" s="15"/>
      <c r="R915" s="15"/>
    </row>
    <row r="916" spans="12:18">
      <c r="L916" s="15"/>
      <c r="M916" s="15"/>
      <c r="N916" s="15"/>
      <c r="O916" s="15"/>
      <c r="R916" s="15"/>
    </row>
    <row r="917" spans="12:18">
      <c r="L917" s="15"/>
      <c r="M917" s="15"/>
      <c r="N917" s="15"/>
      <c r="O917" s="15"/>
      <c r="R917" s="15"/>
    </row>
    <row r="918" spans="12:18">
      <c r="L918" s="15"/>
      <c r="M918" s="15"/>
      <c r="N918" s="15"/>
      <c r="O918" s="15"/>
      <c r="R918" s="15"/>
    </row>
    <row r="919" spans="12:18">
      <c r="L919" s="15"/>
      <c r="M919" s="15"/>
      <c r="N919" s="15"/>
      <c r="O919" s="15"/>
      <c r="R919" s="15"/>
    </row>
    <row r="920" spans="12:18">
      <c r="L920" s="15"/>
      <c r="M920" s="15"/>
      <c r="N920" s="15"/>
      <c r="O920" s="15"/>
      <c r="R920" s="15"/>
    </row>
    <row r="921" spans="12:18">
      <c r="L921" s="15"/>
      <c r="M921" s="15"/>
      <c r="N921" s="15"/>
      <c r="O921" s="15"/>
      <c r="R921" s="15"/>
    </row>
    <row r="922" spans="12:18">
      <c r="L922" s="15"/>
      <c r="M922" s="15"/>
      <c r="N922" s="15"/>
      <c r="O922" s="15"/>
      <c r="R922" s="15"/>
    </row>
    <row r="923" spans="12:18">
      <c r="L923" s="15"/>
      <c r="M923" s="15"/>
      <c r="N923" s="15"/>
      <c r="O923" s="15"/>
      <c r="R923" s="15"/>
    </row>
    <row r="924" spans="12:18">
      <c r="L924" s="15"/>
      <c r="M924" s="15"/>
      <c r="N924" s="15"/>
      <c r="O924" s="15"/>
      <c r="R924" s="15"/>
    </row>
    <row r="925" spans="12:18">
      <c r="L925" s="15"/>
      <c r="M925" s="15"/>
      <c r="N925" s="15"/>
      <c r="O925" s="15"/>
      <c r="R925" s="15"/>
    </row>
    <row r="926" spans="12:18">
      <c r="L926" s="15"/>
      <c r="M926" s="15"/>
      <c r="N926" s="15"/>
      <c r="O926" s="15"/>
      <c r="R926" s="15"/>
    </row>
    <row r="927" spans="12:18">
      <c r="L927" s="15"/>
      <c r="M927" s="15"/>
      <c r="N927" s="15"/>
      <c r="O927" s="15"/>
      <c r="R927" s="15"/>
    </row>
    <row r="928" spans="12:18">
      <c r="L928" s="15"/>
      <c r="M928" s="15"/>
      <c r="N928" s="15"/>
      <c r="O928" s="15"/>
      <c r="R928" s="15"/>
    </row>
    <row r="929" spans="12:18">
      <c r="L929" s="15"/>
      <c r="M929" s="15"/>
      <c r="N929" s="15"/>
      <c r="O929" s="15"/>
      <c r="R929" s="15"/>
    </row>
    <row r="930" spans="12:18">
      <c r="L930" s="15"/>
      <c r="M930" s="15"/>
      <c r="N930" s="15"/>
      <c r="O930" s="15"/>
      <c r="R930" s="15"/>
    </row>
    <row r="931" spans="12:18">
      <c r="L931" s="15"/>
      <c r="M931" s="15"/>
      <c r="N931" s="15"/>
      <c r="O931" s="15"/>
      <c r="R931" s="15"/>
    </row>
    <row r="932" spans="12:18">
      <c r="L932" s="15"/>
      <c r="M932" s="15"/>
      <c r="N932" s="15"/>
      <c r="O932" s="15"/>
      <c r="R932" s="15"/>
    </row>
    <row r="933" spans="12:18">
      <c r="L933" s="15"/>
      <c r="M933" s="15"/>
      <c r="N933" s="15"/>
      <c r="O933" s="15"/>
      <c r="R933" s="15"/>
    </row>
    <row r="934" spans="12:18">
      <c r="L934" s="15"/>
      <c r="M934" s="15"/>
      <c r="N934" s="15"/>
      <c r="O934" s="15"/>
      <c r="R934" s="15"/>
    </row>
    <row r="935" spans="12:18">
      <c r="L935" s="15"/>
      <c r="M935" s="15"/>
      <c r="N935" s="15"/>
      <c r="O935" s="15"/>
      <c r="R935" s="15"/>
    </row>
    <row r="936" spans="12:18">
      <c r="L936" s="15"/>
      <c r="M936" s="15"/>
      <c r="N936" s="15"/>
      <c r="O936" s="15"/>
      <c r="R936" s="15"/>
    </row>
    <row r="937" spans="12:18">
      <c r="L937" s="15"/>
      <c r="M937" s="15"/>
      <c r="N937" s="15"/>
      <c r="O937" s="15"/>
      <c r="R937" s="15"/>
    </row>
    <row r="938" spans="12:18">
      <c r="L938" s="15"/>
      <c r="M938" s="15"/>
      <c r="N938" s="15"/>
      <c r="O938" s="15"/>
      <c r="R938" s="15"/>
    </row>
    <row r="939" spans="12:18">
      <c r="L939" s="15"/>
      <c r="M939" s="15"/>
      <c r="N939" s="15"/>
      <c r="O939" s="15"/>
      <c r="R939" s="15"/>
    </row>
    <row r="940" spans="12:18">
      <c r="L940" s="15"/>
      <c r="M940" s="15"/>
      <c r="N940" s="15"/>
      <c r="O940" s="15"/>
      <c r="R940" s="15"/>
    </row>
    <row r="941" spans="12:18">
      <c r="L941" s="15"/>
      <c r="M941" s="15"/>
      <c r="N941" s="15"/>
      <c r="O941" s="15"/>
      <c r="R941" s="15"/>
    </row>
    <row r="942" spans="12:18">
      <c r="L942" s="15"/>
      <c r="M942" s="15"/>
      <c r="N942" s="15"/>
      <c r="O942" s="15"/>
      <c r="R942" s="15"/>
    </row>
    <row r="943" spans="12:18">
      <c r="L943" s="15"/>
      <c r="M943" s="15"/>
      <c r="N943" s="15"/>
      <c r="O943" s="15"/>
      <c r="R943" s="15"/>
    </row>
    <row r="944" spans="12:18">
      <c r="L944" s="15"/>
      <c r="M944" s="15"/>
      <c r="N944" s="15"/>
      <c r="O944" s="15"/>
      <c r="R944" s="15"/>
    </row>
    <row r="945" spans="12:18">
      <c r="L945" s="15"/>
      <c r="M945" s="15"/>
      <c r="N945" s="15"/>
      <c r="O945" s="15"/>
      <c r="R945" s="15"/>
    </row>
    <row r="946" spans="12:18">
      <c r="L946" s="15"/>
      <c r="M946" s="15"/>
      <c r="N946" s="15"/>
      <c r="O946" s="15"/>
      <c r="R946" s="15"/>
    </row>
    <row r="947" spans="12:18">
      <c r="L947" s="15"/>
      <c r="M947" s="15"/>
      <c r="N947" s="15"/>
      <c r="O947" s="15"/>
      <c r="R947" s="15"/>
    </row>
    <row r="948" spans="12:18">
      <c r="L948" s="15"/>
      <c r="M948" s="15"/>
      <c r="N948" s="15"/>
      <c r="O948" s="15"/>
      <c r="R948" s="15"/>
    </row>
    <row r="949" spans="12:18">
      <c r="L949" s="15"/>
      <c r="M949" s="15"/>
      <c r="N949" s="15"/>
      <c r="O949" s="15"/>
      <c r="R949" s="15"/>
    </row>
    <row r="950" spans="12:18">
      <c r="L950" s="15"/>
      <c r="M950" s="15"/>
      <c r="N950" s="15"/>
      <c r="O950" s="15"/>
      <c r="R950" s="15"/>
    </row>
    <row r="951" spans="12:18">
      <c r="L951" s="15"/>
      <c r="M951" s="15"/>
      <c r="N951" s="15"/>
      <c r="O951" s="15"/>
      <c r="R951" s="15"/>
    </row>
    <row r="952" spans="12:18">
      <c r="L952" s="15"/>
      <c r="M952" s="15"/>
      <c r="N952" s="15"/>
      <c r="O952" s="15"/>
      <c r="R952" s="15"/>
    </row>
    <row r="953" spans="12:18">
      <c r="L953" s="15"/>
      <c r="M953" s="15"/>
      <c r="N953" s="15"/>
      <c r="O953" s="15"/>
      <c r="R953" s="15"/>
    </row>
    <row r="954" spans="12:18">
      <c r="L954" s="15"/>
      <c r="M954" s="15"/>
      <c r="N954" s="15"/>
      <c r="O954" s="15"/>
      <c r="R954" s="15"/>
    </row>
    <row r="955" spans="12:18">
      <c r="L955" s="15"/>
      <c r="M955" s="15"/>
      <c r="N955" s="15"/>
      <c r="O955" s="15"/>
      <c r="R955" s="15"/>
    </row>
    <row r="956" spans="12:18">
      <c r="L956" s="15"/>
      <c r="M956" s="15"/>
      <c r="N956" s="15"/>
      <c r="O956" s="15"/>
      <c r="R956" s="15"/>
    </row>
    <row r="957" spans="12:18">
      <c r="L957" s="15"/>
      <c r="M957" s="15"/>
      <c r="N957" s="15"/>
      <c r="O957" s="15"/>
      <c r="R957" s="15"/>
    </row>
    <row r="958" spans="12:18">
      <c r="L958" s="15"/>
      <c r="M958" s="15"/>
      <c r="N958" s="15"/>
      <c r="O958" s="15"/>
      <c r="R958" s="15"/>
    </row>
    <row r="959" spans="12:18">
      <c r="L959" s="15"/>
      <c r="M959" s="15"/>
      <c r="N959" s="15"/>
      <c r="O959" s="15"/>
      <c r="R959" s="15"/>
    </row>
    <row r="960" spans="12:18">
      <c r="L960" s="15"/>
      <c r="M960" s="15"/>
      <c r="N960" s="15"/>
      <c r="O960" s="15"/>
      <c r="R960" s="15"/>
    </row>
    <row r="961" spans="12:18">
      <c r="L961" s="15"/>
      <c r="M961" s="15"/>
      <c r="N961" s="15"/>
      <c r="O961" s="15"/>
      <c r="R961" s="15"/>
    </row>
    <row r="962" spans="12:18">
      <c r="L962" s="15"/>
      <c r="M962" s="15"/>
      <c r="N962" s="15"/>
      <c r="O962" s="15"/>
      <c r="R962" s="15"/>
    </row>
    <row r="963" spans="12:18">
      <c r="L963" s="15"/>
      <c r="M963" s="15"/>
      <c r="N963" s="15"/>
      <c r="O963" s="15"/>
      <c r="R963" s="15"/>
    </row>
    <row r="964" spans="12:18">
      <c r="L964" s="15"/>
      <c r="M964" s="15"/>
      <c r="N964" s="15"/>
      <c r="O964" s="15"/>
      <c r="R964" s="15"/>
    </row>
    <row r="965" spans="12:18">
      <c r="L965" s="15"/>
      <c r="M965" s="15"/>
      <c r="N965" s="15"/>
      <c r="O965" s="15"/>
      <c r="R965" s="15"/>
    </row>
    <row r="966" spans="12:18">
      <c r="L966" s="15"/>
      <c r="M966" s="15"/>
      <c r="N966" s="15"/>
      <c r="O966" s="15"/>
      <c r="R966" s="15"/>
    </row>
    <row r="967" spans="12:18">
      <c r="L967" s="15"/>
      <c r="M967" s="15"/>
      <c r="N967" s="15"/>
      <c r="O967" s="15"/>
      <c r="R967" s="15"/>
    </row>
    <row r="968" spans="12:18">
      <c r="L968" s="15"/>
      <c r="M968" s="15"/>
      <c r="N968" s="15"/>
      <c r="O968" s="15"/>
      <c r="R968" s="15"/>
    </row>
    <row r="969" spans="12:18">
      <c r="L969" s="15"/>
      <c r="M969" s="15"/>
      <c r="N969" s="15"/>
      <c r="O969" s="15"/>
      <c r="R969" s="15"/>
    </row>
    <row r="970" spans="12:18">
      <c r="L970" s="15"/>
      <c r="M970" s="15"/>
      <c r="N970" s="15"/>
      <c r="O970" s="15"/>
      <c r="R970" s="15"/>
    </row>
    <row r="971" spans="12:18">
      <c r="L971" s="15"/>
      <c r="M971" s="15"/>
      <c r="N971" s="15"/>
      <c r="O971" s="15"/>
      <c r="R971" s="15"/>
    </row>
    <row r="972" spans="12:18">
      <c r="L972" s="15"/>
      <c r="M972" s="15"/>
      <c r="N972" s="15"/>
      <c r="O972" s="15"/>
      <c r="R972" s="15"/>
    </row>
    <row r="973" spans="12:18">
      <c r="L973" s="15"/>
      <c r="M973" s="15"/>
      <c r="N973" s="15"/>
      <c r="O973" s="15"/>
      <c r="R973" s="15"/>
    </row>
    <row r="974" spans="12:18">
      <c r="L974" s="15"/>
      <c r="M974" s="15"/>
      <c r="N974" s="15"/>
      <c r="O974" s="15"/>
      <c r="R974" s="15"/>
    </row>
    <row r="975" spans="12:18">
      <c r="L975" s="15"/>
      <c r="M975" s="15"/>
      <c r="N975" s="15"/>
      <c r="O975" s="15"/>
      <c r="R975" s="15"/>
    </row>
    <row r="976" spans="12:18">
      <c r="L976" s="15"/>
      <c r="M976" s="15"/>
      <c r="N976" s="15"/>
      <c r="O976" s="15"/>
      <c r="R976" s="15"/>
    </row>
    <row r="977" spans="12:18">
      <c r="L977" s="15"/>
      <c r="M977" s="15"/>
      <c r="N977" s="15"/>
      <c r="O977" s="15"/>
      <c r="R977" s="15"/>
    </row>
    <row r="978" spans="12:18">
      <c r="L978" s="15"/>
      <c r="M978" s="15"/>
      <c r="N978" s="15"/>
      <c r="O978" s="15"/>
      <c r="R978" s="15"/>
    </row>
    <row r="979" spans="12:18">
      <c r="L979" s="15"/>
      <c r="M979" s="15"/>
      <c r="N979" s="15"/>
      <c r="O979" s="15"/>
      <c r="R979" s="15"/>
    </row>
    <row r="980" spans="12:18">
      <c r="L980" s="15"/>
      <c r="M980" s="15"/>
      <c r="N980" s="15"/>
      <c r="O980" s="15"/>
      <c r="R980" s="15"/>
    </row>
    <row r="981" spans="12:18">
      <c r="L981" s="15"/>
      <c r="M981" s="15"/>
      <c r="N981" s="15"/>
      <c r="O981" s="15"/>
      <c r="R981" s="15"/>
    </row>
    <row r="982" spans="12:18">
      <c r="L982" s="15"/>
      <c r="M982" s="15"/>
      <c r="N982" s="15"/>
      <c r="O982" s="15"/>
      <c r="R982" s="15"/>
    </row>
    <row r="983" spans="12:18">
      <c r="L983" s="15"/>
      <c r="M983" s="15"/>
      <c r="N983" s="15"/>
      <c r="O983" s="15"/>
      <c r="R983" s="15"/>
    </row>
    <row r="984" spans="12:18">
      <c r="L984" s="15"/>
      <c r="M984" s="15"/>
      <c r="N984" s="15"/>
      <c r="O984" s="15"/>
      <c r="R984" s="15"/>
    </row>
    <row r="985" spans="12:18">
      <c r="L985" s="15"/>
      <c r="M985" s="15"/>
      <c r="N985" s="15"/>
      <c r="O985" s="15"/>
      <c r="R985" s="15"/>
    </row>
    <row r="986" spans="12:18">
      <c r="L986" s="15"/>
      <c r="M986" s="15"/>
      <c r="N986" s="15"/>
      <c r="O986" s="15"/>
      <c r="R986" s="15"/>
    </row>
    <row r="987" spans="12:18">
      <c r="L987" s="15"/>
      <c r="M987" s="15"/>
      <c r="N987" s="15"/>
      <c r="O987" s="15"/>
      <c r="R987" s="15"/>
    </row>
    <row r="988" spans="12:18">
      <c r="L988" s="15"/>
      <c r="M988" s="15"/>
      <c r="N988" s="15"/>
      <c r="O988" s="15"/>
      <c r="R988" s="15"/>
    </row>
    <row r="989" spans="12:18">
      <c r="L989" s="15"/>
      <c r="M989" s="15"/>
      <c r="N989" s="15"/>
      <c r="O989" s="15"/>
      <c r="R989" s="15"/>
    </row>
    <row r="990" spans="12:18">
      <c r="L990" s="15"/>
      <c r="M990" s="15"/>
      <c r="N990" s="15"/>
      <c r="O990" s="15"/>
      <c r="R990" s="15"/>
    </row>
    <row r="991" spans="12:18">
      <c r="L991" s="15"/>
      <c r="M991" s="15"/>
      <c r="N991" s="15"/>
      <c r="O991" s="15"/>
      <c r="R991" s="15"/>
    </row>
    <row r="992" spans="12:18">
      <c r="L992" s="15"/>
      <c r="M992" s="15"/>
      <c r="N992" s="15"/>
      <c r="O992" s="15"/>
      <c r="R992" s="15"/>
    </row>
    <row r="993" spans="12:18">
      <c r="L993" s="15"/>
      <c r="M993" s="15"/>
      <c r="N993" s="15"/>
      <c r="O993" s="15"/>
      <c r="R993" s="15"/>
    </row>
    <row r="994" spans="12:18">
      <c r="L994" s="15"/>
      <c r="M994" s="15"/>
      <c r="N994" s="15"/>
      <c r="O994" s="15"/>
      <c r="R994" s="15"/>
    </row>
    <row r="995" spans="12:18">
      <c r="L995" s="15"/>
      <c r="M995" s="15"/>
      <c r="N995" s="15"/>
      <c r="O995" s="15"/>
      <c r="R995" s="15"/>
    </row>
    <row r="996" spans="12:18">
      <c r="L996" s="15"/>
      <c r="M996" s="15"/>
      <c r="N996" s="15"/>
      <c r="O996" s="15"/>
      <c r="R996" s="15"/>
    </row>
    <row r="997" spans="12:18">
      <c r="L997" s="15"/>
      <c r="M997" s="15"/>
      <c r="N997" s="15"/>
      <c r="O997" s="15"/>
      <c r="R997" s="15"/>
    </row>
    <row r="998" spans="12:18">
      <c r="L998" s="15"/>
      <c r="M998" s="15"/>
      <c r="N998" s="15"/>
      <c r="O998" s="15"/>
      <c r="R998" s="15"/>
    </row>
    <row r="999" spans="12:18">
      <c r="L999" s="15"/>
      <c r="M999" s="15"/>
      <c r="N999" s="15"/>
      <c r="O999" s="15"/>
      <c r="R999" s="15"/>
    </row>
    <row r="1000" spans="12:18">
      <c r="L1000" s="15"/>
      <c r="M1000" s="15"/>
      <c r="N1000" s="15"/>
      <c r="O1000" s="15"/>
      <c r="R1000" s="15"/>
    </row>
    <row r="1001" spans="12:18">
      <c r="L1001" s="15"/>
      <c r="M1001" s="15"/>
      <c r="N1001" s="15"/>
      <c r="O1001" s="15"/>
      <c r="R1001" s="15"/>
    </row>
    <row r="1002" spans="12:18">
      <c r="L1002" s="15"/>
      <c r="M1002" s="15"/>
      <c r="N1002" s="15"/>
      <c r="O1002" s="15"/>
      <c r="R1002" s="15"/>
    </row>
    <row r="1003" spans="12:18">
      <c r="L1003" s="15"/>
      <c r="M1003" s="15"/>
      <c r="N1003" s="15"/>
      <c r="O1003" s="15"/>
      <c r="R1003" s="15"/>
    </row>
    <row r="1004" spans="12:18">
      <c r="L1004" s="15"/>
      <c r="M1004" s="15"/>
      <c r="N1004" s="15"/>
      <c r="O1004" s="15"/>
      <c r="R1004" s="15"/>
    </row>
    <row r="1005" spans="12:18">
      <c r="L1005" s="15"/>
      <c r="M1005" s="15"/>
      <c r="N1005" s="15"/>
      <c r="O1005" s="15"/>
      <c r="R1005" s="15"/>
    </row>
    <row r="1006" spans="12:18">
      <c r="L1006" s="15"/>
      <c r="M1006" s="15"/>
      <c r="N1006" s="15"/>
      <c r="O1006" s="15"/>
      <c r="R1006" s="15"/>
    </row>
    <row r="1007" spans="12:18">
      <c r="L1007" s="15"/>
      <c r="M1007" s="15"/>
      <c r="N1007" s="15"/>
      <c r="O1007" s="15"/>
      <c r="R1007" s="15"/>
    </row>
    <row r="1008" spans="12:18">
      <c r="L1008" s="15"/>
      <c r="M1008" s="15"/>
      <c r="N1008" s="15"/>
      <c r="O1008" s="15"/>
      <c r="R1008" s="15"/>
    </row>
    <row r="1009" spans="12:18">
      <c r="L1009" s="15"/>
      <c r="M1009" s="15"/>
      <c r="N1009" s="15"/>
      <c r="O1009" s="15"/>
      <c r="R1009" s="15"/>
    </row>
    <row r="1010" spans="12:18">
      <c r="L1010" s="15"/>
      <c r="M1010" s="15"/>
      <c r="N1010" s="15"/>
      <c r="O1010" s="15"/>
      <c r="R1010" s="15"/>
    </row>
    <row r="1011" spans="12:18">
      <c r="L1011" s="15"/>
      <c r="M1011" s="15"/>
      <c r="N1011" s="15"/>
      <c r="O1011" s="15"/>
      <c r="R1011" s="15"/>
    </row>
    <row r="1012" spans="12:18">
      <c r="L1012" s="15"/>
      <c r="M1012" s="15"/>
      <c r="N1012" s="15"/>
      <c r="O1012" s="15"/>
      <c r="R1012" s="15"/>
    </row>
    <row r="1013" spans="12:18">
      <c r="L1013" s="15"/>
      <c r="M1013" s="15"/>
      <c r="N1013" s="15"/>
      <c r="O1013" s="15"/>
      <c r="R1013" s="15"/>
    </row>
    <row r="1014" spans="12:18">
      <c r="L1014" s="15"/>
      <c r="M1014" s="15"/>
      <c r="N1014" s="15"/>
      <c r="O1014" s="15"/>
      <c r="R1014" s="15"/>
    </row>
    <row r="1015" spans="12:18">
      <c r="L1015" s="15"/>
      <c r="M1015" s="15"/>
      <c r="N1015" s="15"/>
      <c r="O1015" s="15"/>
      <c r="R1015" s="15"/>
    </row>
    <row r="1016" spans="12:18">
      <c r="L1016" s="15"/>
      <c r="M1016" s="15"/>
      <c r="N1016" s="15"/>
      <c r="O1016" s="15"/>
      <c r="R1016" s="15"/>
    </row>
    <row r="1017" spans="12:18">
      <c r="L1017" s="15"/>
      <c r="M1017" s="15"/>
      <c r="N1017" s="15"/>
      <c r="O1017" s="15"/>
      <c r="R1017" s="15"/>
    </row>
    <row r="1018" spans="12:18">
      <c r="L1018" s="15"/>
      <c r="M1018" s="15"/>
      <c r="N1018" s="15"/>
      <c r="O1018" s="15"/>
      <c r="R1018" s="15"/>
    </row>
    <row r="1019" spans="12:18">
      <c r="L1019" s="15"/>
      <c r="M1019" s="15"/>
      <c r="N1019" s="15"/>
      <c r="O1019" s="15"/>
      <c r="R1019" s="15"/>
    </row>
    <row r="1020" spans="12:18">
      <c r="L1020" s="15"/>
      <c r="M1020" s="15"/>
      <c r="N1020" s="15"/>
      <c r="O1020" s="15"/>
      <c r="R1020" s="15"/>
    </row>
    <row r="1021" spans="12:18">
      <c r="L1021" s="15"/>
      <c r="M1021" s="15"/>
      <c r="N1021" s="15"/>
      <c r="O1021" s="15"/>
      <c r="R1021" s="15"/>
    </row>
    <row r="1022" spans="12:18">
      <c r="L1022" s="15"/>
      <c r="M1022" s="15"/>
      <c r="N1022" s="15"/>
      <c r="O1022" s="15"/>
      <c r="R1022" s="15"/>
    </row>
    <row r="1023" spans="12:18">
      <c r="L1023" s="15"/>
      <c r="M1023" s="15"/>
      <c r="N1023" s="15"/>
      <c r="O1023" s="15"/>
      <c r="R1023" s="15"/>
    </row>
    <row r="1024" spans="12:18">
      <c r="L1024" s="15"/>
      <c r="M1024" s="15"/>
      <c r="N1024" s="15"/>
      <c r="O1024" s="15"/>
      <c r="R1024" s="15"/>
    </row>
    <row r="1025" spans="12:18">
      <c r="L1025" s="15"/>
      <c r="M1025" s="15"/>
      <c r="N1025" s="15"/>
      <c r="O1025" s="15"/>
      <c r="R1025" s="15"/>
    </row>
    <row r="1026" spans="12:18">
      <c r="L1026" s="15"/>
      <c r="M1026" s="15"/>
      <c r="N1026" s="15"/>
      <c r="O1026" s="15"/>
      <c r="R1026" s="15"/>
    </row>
    <row r="1027" spans="12:18">
      <c r="L1027" s="15"/>
      <c r="M1027" s="15"/>
      <c r="N1027" s="15"/>
      <c r="O1027" s="15"/>
      <c r="R1027" s="15"/>
    </row>
    <row r="1028" spans="12:18">
      <c r="L1028" s="15"/>
      <c r="M1028" s="15"/>
      <c r="N1028" s="15"/>
      <c r="O1028" s="15"/>
      <c r="R1028" s="15"/>
    </row>
    <row r="1029" spans="12:18">
      <c r="L1029" s="15"/>
      <c r="M1029" s="15"/>
      <c r="N1029" s="15"/>
      <c r="O1029" s="15"/>
      <c r="R1029" s="15"/>
    </row>
    <row r="1030" spans="12:18">
      <c r="L1030" s="15"/>
      <c r="M1030" s="15"/>
      <c r="N1030" s="15"/>
      <c r="O1030" s="15"/>
      <c r="R1030" s="15"/>
    </row>
    <row r="1031" spans="12:18">
      <c r="L1031" s="15"/>
      <c r="M1031" s="15"/>
      <c r="N1031" s="15"/>
      <c r="O1031" s="15"/>
      <c r="R1031" s="15"/>
    </row>
    <row r="1032" spans="12:18">
      <c r="L1032" s="15"/>
      <c r="M1032" s="15"/>
      <c r="N1032" s="15"/>
      <c r="O1032" s="15"/>
      <c r="R1032" s="15"/>
    </row>
    <row r="1033" spans="12:18">
      <c r="L1033" s="15"/>
      <c r="M1033" s="15"/>
      <c r="N1033" s="15"/>
      <c r="O1033" s="15"/>
      <c r="R1033" s="15"/>
    </row>
    <row r="1034" spans="12:18">
      <c r="L1034" s="15"/>
      <c r="M1034" s="15"/>
      <c r="N1034" s="15"/>
      <c r="O1034" s="15"/>
      <c r="R1034" s="15"/>
    </row>
    <row r="1035" spans="12:18">
      <c r="L1035" s="15"/>
      <c r="M1035" s="15"/>
      <c r="N1035" s="15"/>
      <c r="O1035" s="15"/>
      <c r="R1035" s="15"/>
    </row>
    <row r="1036" spans="12:18">
      <c r="L1036" s="15"/>
      <c r="M1036" s="15"/>
      <c r="N1036" s="15"/>
      <c r="O1036" s="15"/>
      <c r="R1036" s="15"/>
    </row>
    <row r="1037" spans="12:18">
      <c r="L1037" s="15"/>
      <c r="M1037" s="15"/>
      <c r="N1037" s="15"/>
      <c r="O1037" s="15"/>
      <c r="R1037" s="15"/>
    </row>
    <row r="1038" spans="12:18">
      <c r="L1038" s="15"/>
      <c r="M1038" s="15"/>
      <c r="N1038" s="15"/>
      <c r="O1038" s="15"/>
      <c r="R1038" s="15"/>
    </row>
    <row r="1039" spans="12:18">
      <c r="L1039" s="15"/>
      <c r="M1039" s="15"/>
      <c r="N1039" s="15"/>
      <c r="O1039" s="15"/>
      <c r="R1039" s="15"/>
    </row>
    <row r="1040" spans="12:18">
      <c r="L1040" s="15"/>
      <c r="M1040" s="15"/>
      <c r="N1040" s="15"/>
      <c r="O1040" s="15"/>
      <c r="R1040" s="15"/>
    </row>
    <row r="1041" spans="12:18">
      <c r="L1041" s="15"/>
      <c r="M1041" s="15"/>
      <c r="N1041" s="15"/>
      <c r="O1041" s="15"/>
      <c r="R1041" s="15"/>
    </row>
    <row r="1042" spans="12:18">
      <c r="L1042" s="15"/>
      <c r="M1042" s="15"/>
      <c r="N1042" s="15"/>
      <c r="O1042" s="15"/>
      <c r="R1042" s="15"/>
    </row>
    <row r="1043" spans="12:18">
      <c r="L1043" s="15"/>
      <c r="M1043" s="15"/>
      <c r="N1043" s="15"/>
      <c r="O1043" s="15"/>
      <c r="R1043" s="15"/>
    </row>
    <row r="1044" spans="12:18">
      <c r="L1044" s="15"/>
      <c r="M1044" s="15"/>
      <c r="N1044" s="15"/>
      <c r="O1044" s="15"/>
      <c r="R1044" s="15"/>
    </row>
    <row r="1045" spans="12:18">
      <c r="L1045" s="15"/>
      <c r="M1045" s="15"/>
      <c r="N1045" s="15"/>
      <c r="O1045" s="15"/>
      <c r="R1045" s="15"/>
    </row>
    <row r="1046" spans="12:18">
      <c r="L1046" s="15"/>
      <c r="M1046" s="15"/>
      <c r="N1046" s="15"/>
      <c r="O1046" s="15"/>
      <c r="R1046" s="15"/>
    </row>
    <row r="1047" spans="12:18">
      <c r="L1047" s="15"/>
      <c r="M1047" s="15"/>
      <c r="N1047" s="15"/>
      <c r="O1047" s="15"/>
      <c r="R1047" s="15"/>
    </row>
    <row r="1048" spans="12:18">
      <c r="L1048" s="15"/>
      <c r="M1048" s="15"/>
      <c r="N1048" s="15"/>
      <c r="O1048" s="15"/>
      <c r="R1048" s="15"/>
    </row>
    <row r="1049" spans="12:18">
      <c r="L1049" s="15"/>
      <c r="M1049" s="15"/>
      <c r="N1049" s="15"/>
      <c r="O1049" s="15"/>
      <c r="R1049" s="15"/>
    </row>
    <row r="1050" spans="12:18">
      <c r="L1050" s="15"/>
      <c r="M1050" s="15"/>
      <c r="N1050" s="15"/>
      <c r="O1050" s="15"/>
      <c r="R1050" s="15"/>
    </row>
    <row r="1051" spans="12:18">
      <c r="L1051" s="15"/>
      <c r="M1051" s="15"/>
      <c r="N1051" s="15"/>
      <c r="O1051" s="15"/>
      <c r="R1051" s="15"/>
    </row>
    <row r="1052" spans="12:18">
      <c r="L1052" s="15"/>
      <c r="M1052" s="15"/>
      <c r="N1052" s="15"/>
      <c r="O1052" s="15"/>
      <c r="R1052" s="15"/>
    </row>
    <row r="1053" spans="12:18">
      <c r="L1053" s="15"/>
      <c r="M1053" s="15"/>
      <c r="N1053" s="15"/>
      <c r="O1053" s="15"/>
      <c r="R1053" s="15"/>
    </row>
    <row r="1054" spans="12:18">
      <c r="L1054" s="15"/>
      <c r="M1054" s="15"/>
      <c r="N1054" s="15"/>
      <c r="O1054" s="15"/>
      <c r="R1054" s="15"/>
    </row>
    <row r="1055" spans="12:18">
      <c r="L1055" s="15"/>
      <c r="M1055" s="15"/>
      <c r="N1055" s="15"/>
      <c r="O1055" s="15"/>
      <c r="R1055" s="15"/>
    </row>
    <row r="1056" spans="12:18">
      <c r="L1056" s="15"/>
      <c r="M1056" s="15"/>
      <c r="N1056" s="15"/>
      <c r="O1056" s="15"/>
      <c r="R1056" s="15"/>
    </row>
    <row r="1057" spans="12:18">
      <c r="L1057" s="15"/>
      <c r="M1057" s="15"/>
      <c r="N1057" s="15"/>
      <c r="O1057" s="15"/>
      <c r="R1057" s="15"/>
    </row>
    <row r="1058" spans="12:18">
      <c r="L1058" s="15"/>
      <c r="M1058" s="15"/>
      <c r="N1058" s="15"/>
      <c r="O1058" s="15"/>
      <c r="R1058" s="15"/>
    </row>
    <row r="1059" spans="12:18">
      <c r="L1059" s="15"/>
      <c r="M1059" s="15"/>
      <c r="N1059" s="15"/>
      <c r="O1059" s="15"/>
      <c r="R1059" s="15"/>
    </row>
    <row r="1060" spans="12:18">
      <c r="L1060" s="15"/>
      <c r="M1060" s="15"/>
      <c r="N1060" s="15"/>
      <c r="O1060" s="15"/>
      <c r="R1060" s="15"/>
    </row>
    <row r="1061" spans="12:18">
      <c r="L1061" s="15"/>
      <c r="M1061" s="15"/>
      <c r="N1061" s="15"/>
      <c r="O1061" s="15"/>
      <c r="R1061" s="15"/>
    </row>
    <row r="1062" spans="12:18">
      <c r="L1062" s="15"/>
      <c r="M1062" s="15"/>
      <c r="N1062" s="15"/>
      <c r="O1062" s="15"/>
      <c r="R1062" s="15"/>
    </row>
    <row r="1063" spans="12:18">
      <c r="L1063" s="15"/>
      <c r="M1063" s="15"/>
      <c r="N1063" s="15"/>
      <c r="O1063" s="15"/>
      <c r="R1063" s="15"/>
    </row>
    <row r="1064" spans="12:18">
      <c r="L1064" s="15"/>
      <c r="M1064" s="15"/>
      <c r="N1064" s="15"/>
      <c r="O1064" s="15"/>
      <c r="R1064" s="15"/>
    </row>
    <row r="1065" spans="12:18">
      <c r="L1065" s="15"/>
      <c r="M1065" s="15"/>
      <c r="N1065" s="15"/>
      <c r="O1065" s="15"/>
      <c r="R1065" s="15"/>
    </row>
    <row r="1066" spans="12:18">
      <c r="L1066" s="15"/>
      <c r="M1066" s="15"/>
      <c r="N1066" s="15"/>
      <c r="O1066" s="15"/>
      <c r="R1066" s="15"/>
    </row>
    <row r="1067" spans="12:18">
      <c r="L1067" s="15"/>
      <c r="M1067" s="15"/>
      <c r="N1067" s="15"/>
      <c r="O1067" s="15"/>
      <c r="R1067" s="15"/>
    </row>
    <row r="1068" spans="12:18">
      <c r="L1068" s="15"/>
      <c r="M1068" s="15"/>
      <c r="N1068" s="15"/>
      <c r="O1068" s="15"/>
      <c r="R1068" s="15"/>
    </row>
    <row r="1069" spans="12:18">
      <c r="L1069" s="15"/>
      <c r="M1069" s="15"/>
      <c r="N1069" s="15"/>
      <c r="O1069" s="15"/>
      <c r="R1069" s="15"/>
    </row>
    <row r="1070" spans="12:18">
      <c r="L1070" s="15"/>
      <c r="M1070" s="15"/>
      <c r="N1070" s="15"/>
      <c r="O1070" s="15"/>
      <c r="R1070" s="15"/>
    </row>
    <row r="1071" spans="12:18">
      <c r="L1071" s="15"/>
      <c r="M1071" s="15"/>
      <c r="N1071" s="15"/>
      <c r="O1071" s="15"/>
      <c r="R1071" s="15"/>
    </row>
    <row r="1072" spans="12:18">
      <c r="L1072" s="15"/>
      <c r="M1072" s="15"/>
      <c r="N1072" s="15"/>
      <c r="O1072" s="15"/>
      <c r="R1072" s="15"/>
    </row>
    <row r="1073" spans="12:18">
      <c r="L1073" s="15"/>
      <c r="M1073" s="15"/>
      <c r="N1073" s="15"/>
      <c r="O1073" s="15"/>
      <c r="R1073" s="15"/>
    </row>
    <row r="1074" spans="12:18">
      <c r="L1074" s="15"/>
      <c r="M1074" s="15"/>
      <c r="N1074" s="15"/>
      <c r="O1074" s="15"/>
      <c r="R1074" s="15"/>
    </row>
    <row r="1075" spans="12:18">
      <c r="L1075" s="15"/>
      <c r="M1075" s="15"/>
      <c r="N1075" s="15"/>
      <c r="O1075" s="15"/>
      <c r="R1075" s="15"/>
    </row>
    <row r="1076" spans="12:18">
      <c r="L1076" s="15"/>
      <c r="M1076" s="15"/>
      <c r="N1076" s="15"/>
      <c r="O1076" s="15"/>
      <c r="R1076" s="15"/>
    </row>
    <row r="1077" spans="12:18">
      <c r="L1077" s="15"/>
      <c r="M1077" s="15"/>
      <c r="N1077" s="15"/>
      <c r="O1077" s="15"/>
      <c r="R1077" s="15"/>
    </row>
    <row r="1078" spans="12:18">
      <c r="L1078" s="15"/>
      <c r="M1078" s="15"/>
      <c r="N1078" s="15"/>
      <c r="O1078" s="15"/>
      <c r="R1078" s="15"/>
    </row>
    <row r="1079" spans="12:18">
      <c r="L1079" s="15"/>
      <c r="M1079" s="15"/>
      <c r="N1079" s="15"/>
      <c r="O1079" s="15"/>
      <c r="R1079" s="15"/>
    </row>
    <row r="1080" spans="12:18">
      <c r="L1080" s="15"/>
      <c r="M1080" s="15"/>
      <c r="N1080" s="15"/>
      <c r="O1080" s="15"/>
      <c r="R1080" s="15"/>
    </row>
    <row r="1081" spans="12:18">
      <c r="L1081" s="15"/>
      <c r="M1081" s="15"/>
      <c r="N1081" s="15"/>
      <c r="O1081" s="15"/>
      <c r="R1081" s="15"/>
    </row>
    <row r="1082" spans="12:18">
      <c r="L1082" s="15"/>
      <c r="M1082" s="15"/>
      <c r="N1082" s="15"/>
      <c r="O1082" s="15"/>
      <c r="R1082" s="15"/>
    </row>
    <row r="1083" spans="12:18">
      <c r="L1083" s="15"/>
      <c r="M1083" s="15"/>
      <c r="N1083" s="15"/>
      <c r="O1083" s="15"/>
      <c r="R1083" s="15"/>
    </row>
    <row r="1084" spans="12:18">
      <c r="L1084" s="15"/>
      <c r="M1084" s="15"/>
      <c r="N1084" s="15"/>
      <c r="O1084" s="15"/>
      <c r="R1084" s="15"/>
    </row>
    <row r="1085" spans="12:18">
      <c r="L1085" s="15"/>
      <c r="M1085" s="15"/>
      <c r="N1085" s="15"/>
      <c r="O1085" s="15"/>
      <c r="R1085" s="15"/>
    </row>
    <row r="1086" spans="12:18">
      <c r="L1086" s="15"/>
      <c r="M1086" s="15"/>
      <c r="N1086" s="15"/>
      <c r="O1086" s="15"/>
      <c r="R1086" s="15"/>
    </row>
    <row r="1087" spans="12:18">
      <c r="L1087" s="15"/>
      <c r="M1087" s="15"/>
      <c r="N1087" s="15"/>
      <c r="O1087" s="15"/>
      <c r="R1087" s="15"/>
    </row>
    <row r="1088" spans="12:18">
      <c r="L1088" s="15"/>
      <c r="M1088" s="15"/>
      <c r="N1088" s="15"/>
      <c r="O1088" s="15"/>
      <c r="R1088" s="15"/>
    </row>
    <row r="1089" spans="12:18">
      <c r="L1089" s="15"/>
      <c r="M1089" s="15"/>
      <c r="N1089" s="15"/>
      <c r="O1089" s="15"/>
      <c r="R1089" s="15"/>
    </row>
    <row r="1090" spans="12:18">
      <c r="L1090" s="15"/>
      <c r="M1090" s="15"/>
      <c r="N1090" s="15"/>
      <c r="O1090" s="15"/>
      <c r="R1090" s="15"/>
    </row>
    <row r="1091" spans="12:18">
      <c r="L1091" s="15"/>
      <c r="M1091" s="15"/>
      <c r="N1091" s="15"/>
      <c r="O1091" s="15"/>
      <c r="R1091" s="15"/>
    </row>
    <row r="1092" spans="12:18">
      <c r="L1092" s="15"/>
      <c r="M1092" s="15"/>
      <c r="N1092" s="15"/>
      <c r="O1092" s="15"/>
      <c r="R1092" s="15"/>
    </row>
    <row r="1093" spans="12:18">
      <c r="L1093" s="15"/>
      <c r="M1093" s="15"/>
      <c r="N1093" s="15"/>
      <c r="O1093" s="15"/>
      <c r="R1093" s="15"/>
    </row>
    <row r="1094" spans="12:18">
      <c r="L1094" s="15"/>
      <c r="M1094" s="15"/>
      <c r="N1094" s="15"/>
      <c r="O1094" s="15"/>
      <c r="R1094" s="15"/>
    </row>
    <row r="1095" spans="12:18">
      <c r="L1095" s="15"/>
      <c r="M1095" s="15"/>
      <c r="N1095" s="15"/>
      <c r="O1095" s="15"/>
      <c r="R1095" s="15"/>
    </row>
    <row r="1096" spans="12:18">
      <c r="L1096" s="15"/>
      <c r="M1096" s="15"/>
      <c r="N1096" s="15"/>
      <c r="O1096" s="15"/>
      <c r="R1096" s="15"/>
    </row>
    <row r="1097" spans="12:18">
      <c r="L1097" s="15"/>
      <c r="M1097" s="15"/>
      <c r="N1097" s="15"/>
      <c r="O1097" s="15"/>
      <c r="R1097" s="15"/>
    </row>
    <row r="1098" spans="12:18">
      <c r="L1098" s="15"/>
      <c r="M1098" s="15"/>
      <c r="N1098" s="15"/>
      <c r="O1098" s="15"/>
      <c r="R1098" s="15"/>
    </row>
    <row r="1099" spans="12:18">
      <c r="L1099" s="15"/>
      <c r="M1099" s="15"/>
      <c r="N1099" s="15"/>
      <c r="O1099" s="15"/>
      <c r="R1099" s="15"/>
    </row>
    <row r="1100" spans="12:18">
      <c r="L1100" s="15"/>
      <c r="M1100" s="15"/>
      <c r="N1100" s="15"/>
      <c r="O1100" s="15"/>
      <c r="R1100" s="15"/>
    </row>
    <row r="1101" spans="12:18">
      <c r="L1101" s="15"/>
      <c r="M1101" s="15"/>
      <c r="N1101" s="15"/>
      <c r="O1101" s="15"/>
      <c r="R1101" s="15"/>
    </row>
    <row r="1102" spans="12:18">
      <c r="L1102" s="15"/>
      <c r="M1102" s="15"/>
      <c r="N1102" s="15"/>
      <c r="O1102" s="15"/>
      <c r="R1102" s="15"/>
    </row>
    <row r="1103" spans="12:18">
      <c r="L1103" s="15"/>
      <c r="M1103" s="15"/>
      <c r="N1103" s="15"/>
      <c r="O1103" s="15"/>
      <c r="R1103" s="15"/>
    </row>
    <row r="1104" spans="12:18">
      <c r="L1104" s="15"/>
      <c r="M1104" s="15"/>
      <c r="N1104" s="15"/>
      <c r="O1104" s="15"/>
      <c r="R1104" s="15"/>
    </row>
    <row r="1105" spans="12:18">
      <c r="L1105" s="15"/>
      <c r="M1105" s="15"/>
      <c r="N1105" s="15"/>
      <c r="O1105" s="15"/>
      <c r="R1105" s="15"/>
    </row>
    <row r="1106" spans="12:18">
      <c r="L1106" s="15"/>
      <c r="M1106" s="15"/>
      <c r="N1106" s="15"/>
      <c r="O1106" s="15"/>
      <c r="R1106" s="15"/>
    </row>
    <row r="1107" spans="12:18">
      <c r="L1107" s="15"/>
      <c r="M1107" s="15"/>
      <c r="N1107" s="15"/>
      <c r="O1107" s="15"/>
      <c r="R1107" s="15"/>
    </row>
    <row r="1108" spans="12:18">
      <c r="L1108" s="15"/>
      <c r="M1108" s="15"/>
      <c r="N1108" s="15"/>
      <c r="O1108" s="15"/>
      <c r="R1108" s="15"/>
    </row>
    <row r="1109" spans="12:18">
      <c r="L1109" s="15"/>
      <c r="M1109" s="15"/>
      <c r="N1109" s="15"/>
      <c r="O1109" s="15"/>
      <c r="R1109" s="15"/>
    </row>
    <row r="1110" spans="12:18">
      <c r="L1110" s="15"/>
      <c r="M1110" s="15"/>
      <c r="N1110" s="15"/>
      <c r="O1110" s="15"/>
      <c r="R1110" s="15"/>
    </row>
    <row r="1111" spans="12:18">
      <c r="L1111" s="15"/>
      <c r="M1111" s="15"/>
      <c r="N1111" s="15"/>
      <c r="O1111" s="15"/>
      <c r="R1111" s="15"/>
    </row>
    <row r="1112" spans="12:18">
      <c r="L1112" s="15"/>
      <c r="M1112" s="15"/>
      <c r="N1112" s="15"/>
      <c r="O1112" s="15"/>
      <c r="R1112" s="15"/>
    </row>
    <row r="1113" spans="12:18">
      <c r="L1113" s="15"/>
      <c r="M1113" s="15"/>
      <c r="N1113" s="15"/>
      <c r="O1113" s="15"/>
      <c r="R1113" s="15"/>
    </row>
    <row r="1114" spans="12:18">
      <c r="L1114" s="15"/>
      <c r="M1114" s="15"/>
      <c r="N1114" s="15"/>
      <c r="O1114" s="15"/>
      <c r="R1114" s="15"/>
    </row>
    <row r="1115" spans="12:18">
      <c r="L1115" s="15"/>
      <c r="M1115" s="15"/>
      <c r="N1115" s="15"/>
      <c r="O1115" s="15"/>
      <c r="R1115" s="15"/>
    </row>
    <row r="1116" spans="12:18">
      <c r="L1116" s="15"/>
      <c r="M1116" s="15"/>
      <c r="N1116" s="15"/>
      <c r="O1116" s="15"/>
      <c r="R1116" s="15"/>
    </row>
    <row r="1117" spans="12:18">
      <c r="L1117" s="15"/>
      <c r="M1117" s="15"/>
      <c r="N1117" s="15"/>
      <c r="O1117" s="15"/>
      <c r="R1117" s="15"/>
    </row>
    <row r="1118" spans="12:18">
      <c r="L1118" s="15"/>
      <c r="M1118" s="15"/>
      <c r="N1118" s="15"/>
      <c r="O1118" s="15"/>
      <c r="R1118" s="15"/>
    </row>
    <row r="1119" spans="12:18">
      <c r="L1119" s="15"/>
      <c r="M1119" s="15"/>
      <c r="N1119" s="15"/>
      <c r="O1119" s="15"/>
      <c r="R1119" s="15"/>
    </row>
    <row r="1120" spans="12:18">
      <c r="L1120" s="15"/>
      <c r="M1120" s="15"/>
      <c r="N1120" s="15"/>
      <c r="O1120" s="15"/>
      <c r="R1120" s="15"/>
    </row>
    <row r="1121" spans="12:18">
      <c r="L1121" s="15"/>
      <c r="M1121" s="15"/>
      <c r="N1121" s="15"/>
      <c r="O1121" s="15"/>
      <c r="R1121" s="15"/>
    </row>
    <row r="1122" spans="12:18">
      <c r="L1122" s="15"/>
      <c r="M1122" s="15"/>
      <c r="N1122" s="15"/>
      <c r="O1122" s="15"/>
      <c r="R1122" s="15"/>
    </row>
    <row r="1123" spans="12:18">
      <c r="L1123" s="15"/>
      <c r="M1123" s="15"/>
      <c r="N1123" s="15"/>
      <c r="O1123" s="15"/>
      <c r="R1123" s="15"/>
    </row>
    <row r="1124" spans="12:18">
      <c r="L1124" s="15"/>
      <c r="M1124" s="15"/>
      <c r="N1124" s="15"/>
      <c r="O1124" s="15"/>
      <c r="R1124" s="15"/>
    </row>
    <row r="1125" spans="12:18">
      <c r="L1125" s="15"/>
      <c r="M1125" s="15"/>
      <c r="N1125" s="15"/>
      <c r="O1125" s="15"/>
      <c r="R1125" s="15"/>
    </row>
    <row r="1126" spans="12:18">
      <c r="L1126" s="15"/>
      <c r="M1126" s="15"/>
      <c r="N1126" s="15"/>
      <c r="O1126" s="15"/>
      <c r="R1126" s="15"/>
    </row>
    <row r="1127" spans="12:18">
      <c r="L1127" s="15"/>
      <c r="M1127" s="15"/>
      <c r="N1127" s="15"/>
      <c r="O1127" s="15"/>
      <c r="R1127" s="15"/>
    </row>
    <row r="1128" spans="12:18">
      <c r="L1128" s="15"/>
      <c r="M1128" s="15"/>
      <c r="N1128" s="15"/>
      <c r="O1128" s="15"/>
      <c r="R1128" s="15"/>
    </row>
    <row r="1129" spans="12:18">
      <c r="L1129" s="15"/>
      <c r="M1129" s="15"/>
      <c r="N1129" s="15"/>
      <c r="O1129" s="15"/>
      <c r="R1129" s="15"/>
    </row>
    <row r="1130" spans="12:18">
      <c r="L1130" s="15"/>
      <c r="M1130" s="15"/>
      <c r="N1130" s="15"/>
      <c r="O1130" s="15"/>
      <c r="R1130" s="15"/>
    </row>
    <row r="1131" spans="12:18">
      <c r="L1131" s="15"/>
      <c r="M1131" s="15"/>
      <c r="N1131" s="15"/>
      <c r="O1131" s="15"/>
      <c r="R1131" s="15"/>
    </row>
    <row r="1132" spans="12:18">
      <c r="L1132" s="15"/>
      <c r="M1132" s="15"/>
      <c r="N1132" s="15"/>
      <c r="O1132" s="15"/>
      <c r="R1132" s="15"/>
    </row>
    <row r="1133" spans="12:18">
      <c r="L1133" s="15"/>
      <c r="M1133" s="15"/>
      <c r="N1133" s="15"/>
      <c r="O1133" s="15"/>
      <c r="R1133" s="15"/>
    </row>
    <row r="1134" spans="12:18">
      <c r="L1134" s="15"/>
      <c r="M1134" s="15"/>
      <c r="N1134" s="15"/>
      <c r="O1134" s="15"/>
      <c r="R1134" s="15"/>
    </row>
    <row r="1135" spans="12:18">
      <c r="L1135" s="15"/>
      <c r="M1135" s="15"/>
      <c r="N1135" s="15"/>
      <c r="O1135" s="15"/>
      <c r="R1135" s="15"/>
    </row>
    <row r="1136" spans="12:18">
      <c r="L1136" s="15"/>
      <c r="M1136" s="15"/>
      <c r="N1136" s="15"/>
      <c r="O1136" s="15"/>
      <c r="R1136" s="15"/>
    </row>
    <row r="1137" spans="12:18">
      <c r="L1137" s="15"/>
      <c r="M1137" s="15"/>
      <c r="N1137" s="15"/>
      <c r="O1137" s="15"/>
      <c r="R1137" s="15"/>
    </row>
    <row r="1138" spans="12:18">
      <c r="L1138" s="15"/>
      <c r="M1138" s="15"/>
      <c r="N1138" s="15"/>
      <c r="O1138" s="15"/>
      <c r="R1138" s="15"/>
    </row>
    <row r="1139" spans="12:18">
      <c r="L1139" s="15"/>
      <c r="M1139" s="15"/>
      <c r="N1139" s="15"/>
      <c r="O1139" s="15"/>
      <c r="R1139" s="15"/>
    </row>
    <row r="1140" spans="12:18">
      <c r="L1140" s="15"/>
      <c r="M1140" s="15"/>
      <c r="N1140" s="15"/>
      <c r="O1140" s="15"/>
      <c r="R1140" s="15"/>
    </row>
    <row r="1141" spans="12:18">
      <c r="L1141" s="15"/>
      <c r="M1141" s="15"/>
      <c r="N1141" s="15"/>
      <c r="O1141" s="15"/>
      <c r="R1141" s="15"/>
    </row>
    <row r="1142" spans="12:18">
      <c r="L1142" s="15"/>
      <c r="M1142" s="15"/>
      <c r="N1142" s="15"/>
      <c r="O1142" s="15"/>
      <c r="R1142" s="15"/>
    </row>
    <row r="1143" spans="12:18">
      <c r="L1143" s="15"/>
      <c r="M1143" s="15"/>
      <c r="N1143" s="15"/>
      <c r="O1143" s="15"/>
      <c r="R1143" s="15"/>
    </row>
    <row r="1144" spans="12:18">
      <c r="L1144" s="15"/>
      <c r="M1144" s="15"/>
      <c r="N1144" s="15"/>
      <c r="O1144" s="15"/>
      <c r="R1144" s="15"/>
    </row>
    <row r="1145" spans="12:18">
      <c r="L1145" s="15"/>
      <c r="M1145" s="15"/>
      <c r="N1145" s="15"/>
      <c r="O1145" s="15"/>
      <c r="R1145" s="15"/>
    </row>
    <row r="1146" spans="12:18">
      <c r="L1146" s="15"/>
      <c r="M1146" s="15"/>
      <c r="N1146" s="15"/>
      <c r="O1146" s="15"/>
      <c r="R1146" s="15"/>
    </row>
    <row r="1147" spans="12:18">
      <c r="L1147" s="15"/>
      <c r="M1147" s="15"/>
      <c r="N1147" s="15"/>
      <c r="O1147" s="15"/>
      <c r="R1147" s="15"/>
    </row>
    <row r="1148" spans="12:18">
      <c r="L1148" s="15"/>
      <c r="M1148" s="15"/>
      <c r="N1148" s="15"/>
      <c r="O1148" s="15"/>
      <c r="R1148" s="15"/>
    </row>
    <row r="1149" spans="12:18">
      <c r="L1149" s="15"/>
      <c r="M1149" s="15"/>
      <c r="N1149" s="15"/>
      <c r="O1149" s="15"/>
      <c r="R1149" s="15"/>
    </row>
    <row r="1150" spans="12:18">
      <c r="L1150" s="15"/>
      <c r="M1150" s="15"/>
      <c r="N1150" s="15"/>
      <c r="O1150" s="15"/>
      <c r="R1150" s="15"/>
    </row>
    <row r="1151" spans="12:18">
      <c r="L1151" s="15"/>
      <c r="M1151" s="15"/>
      <c r="N1151" s="15"/>
      <c r="O1151" s="15"/>
      <c r="R1151" s="15"/>
    </row>
    <row r="1152" spans="12:18">
      <c r="L1152" s="15"/>
      <c r="M1152" s="15"/>
      <c r="N1152" s="15"/>
      <c r="O1152" s="15"/>
      <c r="R1152" s="15"/>
    </row>
    <row r="1153" spans="12:18">
      <c r="L1153" s="15"/>
      <c r="M1153" s="15"/>
      <c r="N1153" s="15"/>
      <c r="O1153" s="15"/>
      <c r="R1153" s="15"/>
    </row>
    <row r="1154" spans="12:18">
      <c r="L1154" s="15"/>
      <c r="M1154" s="15"/>
      <c r="N1154" s="15"/>
      <c r="O1154" s="15"/>
      <c r="R1154" s="15"/>
    </row>
    <row r="1155" spans="12:18">
      <c r="L1155" s="15"/>
      <c r="M1155" s="15"/>
      <c r="N1155" s="15"/>
      <c r="O1155" s="15"/>
      <c r="R1155" s="15"/>
    </row>
    <row r="1156" spans="12:18">
      <c r="L1156" s="15"/>
      <c r="M1156" s="15"/>
      <c r="N1156" s="15"/>
      <c r="O1156" s="15"/>
      <c r="R1156" s="15"/>
    </row>
    <row r="1157" spans="12:18">
      <c r="L1157" s="15"/>
      <c r="M1157" s="15"/>
      <c r="N1157" s="15"/>
      <c r="O1157" s="15"/>
      <c r="R1157" s="15"/>
    </row>
    <row r="1158" spans="12:18">
      <c r="L1158" s="15"/>
      <c r="M1158" s="15"/>
      <c r="N1158" s="15"/>
      <c r="O1158" s="15"/>
      <c r="R1158" s="15"/>
    </row>
    <row r="1159" spans="12:18">
      <c r="L1159" s="15"/>
      <c r="M1159" s="15"/>
      <c r="N1159" s="15"/>
      <c r="O1159" s="15"/>
      <c r="R1159" s="15"/>
    </row>
    <row r="1160" spans="12:18">
      <c r="L1160" s="15"/>
      <c r="M1160" s="15"/>
      <c r="N1160" s="15"/>
      <c r="O1160" s="15"/>
      <c r="R1160" s="15"/>
    </row>
    <row r="1161" spans="12:18">
      <c r="L1161" s="15"/>
      <c r="M1161" s="15"/>
      <c r="N1161" s="15"/>
      <c r="O1161" s="15"/>
      <c r="R1161" s="15"/>
    </row>
    <row r="1162" spans="12:18">
      <c r="L1162" s="15"/>
      <c r="M1162" s="15"/>
      <c r="N1162" s="15"/>
      <c r="O1162" s="15"/>
      <c r="R1162" s="15"/>
    </row>
    <row r="1163" spans="12:18">
      <c r="L1163" s="15"/>
      <c r="M1163" s="15"/>
      <c r="N1163" s="15"/>
      <c r="O1163" s="15"/>
      <c r="R1163" s="15"/>
    </row>
    <row r="1164" spans="12:18">
      <c r="L1164" s="15"/>
      <c r="M1164" s="15"/>
      <c r="N1164" s="15"/>
      <c r="O1164" s="15"/>
      <c r="R1164" s="15"/>
    </row>
    <row r="1165" spans="12:18">
      <c r="L1165" s="15"/>
      <c r="M1165" s="15"/>
      <c r="N1165" s="15"/>
      <c r="O1165" s="15"/>
      <c r="R1165" s="15"/>
    </row>
    <row r="1166" spans="12:18">
      <c r="L1166" s="15"/>
      <c r="M1166" s="15"/>
      <c r="N1166" s="15"/>
      <c r="O1166" s="15"/>
      <c r="R1166" s="15"/>
    </row>
    <row r="1167" spans="12:18">
      <c r="L1167" s="15"/>
      <c r="M1167" s="15"/>
      <c r="N1167" s="15"/>
      <c r="O1167" s="15"/>
      <c r="R1167" s="15"/>
    </row>
    <row r="1168" spans="12:18">
      <c r="L1168" s="15"/>
      <c r="M1168" s="15"/>
      <c r="N1168" s="15"/>
      <c r="O1168" s="15"/>
      <c r="R1168" s="15"/>
    </row>
    <row r="1169" spans="12:18">
      <c r="L1169" s="15"/>
      <c r="M1169" s="15"/>
      <c r="N1169" s="15"/>
      <c r="O1169" s="15"/>
      <c r="R1169" s="15"/>
    </row>
    <row r="1170" spans="12:18">
      <c r="L1170" s="15"/>
      <c r="M1170" s="15"/>
      <c r="N1170" s="15"/>
      <c r="O1170" s="15"/>
      <c r="R1170" s="15"/>
    </row>
    <row r="1171" spans="12:18">
      <c r="L1171" s="15"/>
      <c r="M1171" s="15"/>
      <c r="N1171" s="15"/>
      <c r="O1171" s="15"/>
      <c r="R1171" s="15"/>
    </row>
    <row r="1172" spans="12:18">
      <c r="L1172" s="15"/>
      <c r="M1172" s="15"/>
      <c r="N1172" s="15"/>
      <c r="O1172" s="15"/>
      <c r="R1172" s="15"/>
    </row>
    <row r="1173" spans="12:18">
      <c r="L1173" s="15"/>
      <c r="M1173" s="15"/>
      <c r="N1173" s="15"/>
      <c r="O1173" s="15"/>
      <c r="R1173" s="15"/>
    </row>
    <row r="1174" spans="12:18">
      <c r="L1174" s="15"/>
      <c r="M1174" s="15"/>
      <c r="N1174" s="15"/>
      <c r="O1174" s="15"/>
      <c r="R1174" s="15"/>
    </row>
    <row r="1175" spans="12:18">
      <c r="L1175" s="15"/>
      <c r="M1175" s="15"/>
      <c r="N1175" s="15"/>
      <c r="O1175" s="15"/>
      <c r="R1175" s="15"/>
    </row>
    <row r="1176" spans="12:18">
      <c r="L1176" s="15"/>
      <c r="M1176" s="15"/>
      <c r="N1176" s="15"/>
      <c r="O1176" s="15"/>
      <c r="R1176" s="15"/>
    </row>
    <row r="1177" spans="12:18">
      <c r="L1177" s="15"/>
      <c r="M1177" s="15"/>
      <c r="N1177" s="15"/>
      <c r="O1177" s="15"/>
      <c r="R1177" s="15"/>
    </row>
    <row r="1178" spans="12:18">
      <c r="L1178" s="15"/>
      <c r="M1178" s="15"/>
      <c r="N1178" s="15"/>
      <c r="O1178" s="15"/>
      <c r="R1178" s="15"/>
    </row>
    <row r="1179" spans="12:18">
      <c r="L1179" s="15"/>
      <c r="M1179" s="15"/>
      <c r="N1179" s="15"/>
      <c r="O1179" s="15"/>
      <c r="R1179" s="15"/>
    </row>
    <row r="1180" spans="12:18">
      <c r="L1180" s="15"/>
      <c r="M1180" s="15"/>
      <c r="N1180" s="15"/>
      <c r="O1180" s="15"/>
      <c r="R1180" s="15"/>
    </row>
    <row r="1181" spans="12:18">
      <c r="L1181" s="15"/>
      <c r="M1181" s="15"/>
      <c r="N1181" s="15"/>
      <c r="O1181" s="15"/>
      <c r="R1181" s="15"/>
    </row>
    <row r="1182" spans="12:18">
      <c r="L1182" s="15"/>
      <c r="M1182" s="15"/>
      <c r="N1182" s="15"/>
      <c r="O1182" s="15"/>
      <c r="R1182" s="15"/>
    </row>
    <row r="1183" spans="12:18">
      <c r="L1183" s="15"/>
      <c r="M1183" s="15"/>
      <c r="N1183" s="15"/>
      <c r="O1183" s="15"/>
      <c r="R1183" s="15"/>
    </row>
    <row r="1184" spans="12:18">
      <c r="L1184" s="15"/>
      <c r="M1184" s="15"/>
      <c r="N1184" s="15"/>
      <c r="O1184" s="15"/>
      <c r="R1184" s="15"/>
    </row>
    <row r="1185" spans="12:18">
      <c r="L1185" s="15"/>
      <c r="M1185" s="15"/>
      <c r="N1185" s="15"/>
      <c r="O1185" s="15"/>
      <c r="R1185" s="15"/>
    </row>
    <row r="1186" spans="12:18">
      <c r="L1186" s="15"/>
      <c r="M1186" s="15"/>
      <c r="N1186" s="15"/>
      <c r="O1186" s="15"/>
      <c r="R1186" s="15"/>
    </row>
    <row r="1187" spans="12:18">
      <c r="L1187" s="15"/>
      <c r="M1187" s="15"/>
      <c r="N1187" s="15"/>
      <c r="O1187" s="15"/>
      <c r="R1187" s="15"/>
    </row>
    <row r="1188" spans="12:18">
      <c r="L1188" s="15"/>
      <c r="M1188" s="15"/>
      <c r="N1188" s="15"/>
      <c r="O1188" s="15"/>
      <c r="R1188" s="15"/>
    </row>
    <row r="1189" spans="12:18">
      <c r="L1189" s="15"/>
      <c r="M1189" s="15"/>
      <c r="N1189" s="15"/>
      <c r="O1189" s="15"/>
      <c r="R1189" s="15"/>
    </row>
    <row r="1190" spans="12:18">
      <c r="L1190" s="15"/>
      <c r="M1190" s="15"/>
      <c r="N1190" s="15"/>
      <c r="O1190" s="15"/>
      <c r="R1190" s="15"/>
    </row>
    <row r="1191" spans="12:18">
      <c r="L1191" s="15"/>
      <c r="M1191" s="15"/>
      <c r="N1191" s="15"/>
      <c r="O1191" s="15"/>
      <c r="R1191" s="15"/>
    </row>
    <row r="1192" spans="12:18">
      <c r="L1192" s="15"/>
      <c r="M1192" s="15"/>
      <c r="N1192" s="15"/>
      <c r="O1192" s="15"/>
      <c r="R1192" s="15"/>
    </row>
    <row r="1193" spans="12:18">
      <c r="L1193" s="15"/>
      <c r="M1193" s="15"/>
      <c r="N1193" s="15"/>
      <c r="O1193" s="15"/>
      <c r="R1193" s="15"/>
    </row>
    <row r="1194" spans="12:18">
      <c r="L1194" s="15"/>
      <c r="M1194" s="15"/>
      <c r="N1194" s="15"/>
      <c r="O1194" s="15"/>
      <c r="R1194" s="15"/>
    </row>
    <row r="1195" spans="12:18">
      <c r="L1195" s="15"/>
      <c r="M1195" s="15"/>
      <c r="N1195" s="15"/>
      <c r="O1195" s="15"/>
      <c r="R1195" s="15"/>
    </row>
    <row r="1196" spans="12:18">
      <c r="L1196" s="15"/>
      <c r="M1196" s="15"/>
      <c r="N1196" s="15"/>
      <c r="O1196" s="15"/>
      <c r="R1196" s="15"/>
    </row>
    <row r="1197" spans="12:18">
      <c r="L1197" s="15"/>
      <c r="M1197" s="15"/>
      <c r="N1197" s="15"/>
      <c r="O1197" s="15"/>
      <c r="R1197" s="15"/>
    </row>
    <row r="1198" spans="12:18">
      <c r="L1198" s="15"/>
      <c r="M1198" s="15"/>
      <c r="N1198" s="15"/>
      <c r="O1198" s="15"/>
      <c r="R1198" s="15"/>
    </row>
    <row r="1199" spans="12:18">
      <c r="L1199" s="15"/>
      <c r="M1199" s="15"/>
      <c r="N1199" s="15"/>
      <c r="O1199" s="15"/>
      <c r="R1199" s="15"/>
    </row>
    <row r="1200" spans="12:18">
      <c r="L1200" s="15"/>
      <c r="M1200" s="15"/>
      <c r="N1200" s="15"/>
      <c r="O1200" s="15"/>
      <c r="R1200" s="15"/>
    </row>
    <row r="1201" spans="12:18">
      <c r="L1201" s="15"/>
      <c r="M1201" s="15"/>
      <c r="N1201" s="15"/>
      <c r="O1201" s="15"/>
      <c r="R1201" s="15"/>
    </row>
    <row r="1202" spans="12:18">
      <c r="L1202" s="15"/>
      <c r="M1202" s="15"/>
      <c r="N1202" s="15"/>
      <c r="O1202" s="15"/>
      <c r="R1202" s="15"/>
    </row>
    <row r="1203" spans="12:18">
      <c r="L1203" s="15"/>
      <c r="M1203" s="15"/>
      <c r="N1203" s="15"/>
      <c r="O1203" s="15"/>
      <c r="R1203" s="15"/>
    </row>
    <row r="1204" spans="12:18">
      <c r="L1204" s="15"/>
      <c r="M1204" s="15"/>
      <c r="N1204" s="15"/>
      <c r="O1204" s="15"/>
      <c r="R1204" s="15"/>
    </row>
    <row r="1205" spans="12:18">
      <c r="L1205" s="15"/>
      <c r="M1205" s="15"/>
      <c r="N1205" s="15"/>
      <c r="O1205" s="15"/>
      <c r="R1205" s="15"/>
    </row>
    <row r="1206" spans="12:18">
      <c r="L1206" s="15"/>
      <c r="M1206" s="15"/>
      <c r="N1206" s="15"/>
      <c r="O1206" s="15"/>
      <c r="R1206" s="15"/>
    </row>
    <row r="1207" spans="12:18">
      <c r="L1207" s="15"/>
      <c r="M1207" s="15"/>
      <c r="N1207" s="15"/>
      <c r="O1207" s="15"/>
      <c r="R1207" s="15"/>
    </row>
    <row r="1208" spans="12:18">
      <c r="L1208" s="15"/>
      <c r="M1208" s="15"/>
      <c r="N1208" s="15"/>
      <c r="O1208" s="15"/>
      <c r="R1208" s="15"/>
    </row>
    <row r="1209" spans="12:18">
      <c r="L1209" s="15"/>
      <c r="M1209" s="15"/>
      <c r="N1209" s="15"/>
      <c r="O1209" s="15"/>
      <c r="R1209" s="15"/>
    </row>
    <row r="1210" spans="12:18">
      <c r="L1210" s="15"/>
      <c r="M1210" s="15"/>
      <c r="N1210" s="15"/>
      <c r="O1210" s="15"/>
      <c r="R1210" s="15"/>
    </row>
    <row r="1211" spans="12:18">
      <c r="L1211" s="15"/>
      <c r="M1211" s="15"/>
      <c r="N1211" s="15"/>
      <c r="O1211" s="15"/>
      <c r="R1211" s="15"/>
    </row>
    <row r="1212" spans="12:18">
      <c r="L1212" s="15"/>
      <c r="M1212" s="15"/>
      <c r="N1212" s="15"/>
      <c r="O1212" s="15"/>
      <c r="R1212" s="15"/>
    </row>
    <row r="1213" spans="12:18">
      <c r="L1213" s="15"/>
      <c r="M1213" s="15"/>
      <c r="N1213" s="15"/>
      <c r="O1213" s="15"/>
      <c r="R1213" s="15"/>
    </row>
    <row r="1214" spans="12:18">
      <c r="L1214" s="15"/>
      <c r="M1214" s="15"/>
      <c r="N1214" s="15"/>
      <c r="O1214" s="15"/>
      <c r="R1214" s="15"/>
    </row>
    <row r="1215" spans="12:18">
      <c r="L1215" s="15"/>
      <c r="M1215" s="15"/>
      <c r="N1215" s="15"/>
      <c r="O1215" s="15"/>
      <c r="R1215" s="15"/>
    </row>
    <row r="1216" spans="12:18">
      <c r="L1216" s="15"/>
      <c r="M1216" s="15"/>
      <c r="N1216" s="15"/>
      <c r="O1216" s="15"/>
      <c r="R1216" s="15"/>
    </row>
    <row r="1217" spans="12:18">
      <c r="L1217" s="15"/>
      <c r="M1217" s="15"/>
      <c r="N1217" s="15"/>
      <c r="O1217" s="15"/>
      <c r="R1217" s="15"/>
    </row>
    <row r="1218" spans="12:18">
      <c r="L1218" s="15"/>
      <c r="M1218" s="15"/>
      <c r="N1218" s="15"/>
      <c r="O1218" s="15"/>
      <c r="R1218" s="15"/>
    </row>
    <row r="1219" spans="12:18">
      <c r="L1219" s="15"/>
      <c r="M1219" s="15"/>
      <c r="N1219" s="15"/>
      <c r="O1219" s="15"/>
      <c r="R1219" s="15"/>
    </row>
    <row r="1220" spans="12:18">
      <c r="L1220" s="15"/>
      <c r="M1220" s="15"/>
      <c r="N1220" s="15"/>
      <c r="O1220" s="15"/>
      <c r="R1220" s="15"/>
    </row>
    <row r="1221" spans="12:18">
      <c r="L1221" s="15"/>
      <c r="M1221" s="15"/>
      <c r="N1221" s="15"/>
      <c r="O1221" s="15"/>
      <c r="R1221" s="15"/>
    </row>
    <row r="1222" spans="12:18">
      <c r="L1222" s="15"/>
      <c r="M1222" s="15"/>
      <c r="N1222" s="15"/>
      <c r="O1222" s="15"/>
      <c r="R1222" s="15"/>
    </row>
    <row r="1223" spans="12:18">
      <c r="L1223" s="15"/>
      <c r="M1223" s="15"/>
      <c r="N1223" s="15"/>
      <c r="O1223" s="15"/>
      <c r="R1223" s="15"/>
    </row>
    <row r="1224" spans="12:18">
      <c r="L1224" s="15"/>
      <c r="M1224" s="15"/>
      <c r="N1224" s="15"/>
      <c r="O1224" s="15"/>
      <c r="R1224" s="15"/>
    </row>
    <row r="1225" spans="12:18">
      <c r="L1225" s="15"/>
      <c r="M1225" s="15"/>
      <c r="N1225" s="15"/>
      <c r="O1225" s="15"/>
      <c r="R1225" s="15"/>
    </row>
    <row r="1226" spans="12:18">
      <c r="L1226" s="15"/>
      <c r="M1226" s="15"/>
      <c r="N1226" s="15"/>
      <c r="O1226" s="15"/>
      <c r="R1226" s="15"/>
    </row>
    <row r="1227" spans="12:18">
      <c r="L1227" s="15"/>
      <c r="M1227" s="15"/>
      <c r="N1227" s="15"/>
      <c r="O1227" s="15"/>
      <c r="R1227" s="15"/>
    </row>
    <row r="1228" spans="12:18">
      <c r="L1228" s="15"/>
      <c r="M1228" s="15"/>
      <c r="N1228" s="15"/>
      <c r="O1228" s="15"/>
      <c r="R1228" s="15"/>
    </row>
    <row r="1229" spans="12:18">
      <c r="L1229" s="15"/>
      <c r="M1229" s="15"/>
      <c r="N1229" s="15"/>
      <c r="O1229" s="15"/>
      <c r="R1229" s="15"/>
    </row>
    <row r="1230" spans="12:18">
      <c r="L1230" s="15"/>
      <c r="M1230" s="15"/>
      <c r="N1230" s="15"/>
      <c r="O1230" s="15"/>
      <c r="R1230" s="15"/>
    </row>
    <row r="1231" spans="12:18">
      <c r="L1231" s="15"/>
      <c r="M1231" s="15"/>
      <c r="N1231" s="15"/>
      <c r="O1231" s="15"/>
      <c r="R1231" s="15"/>
    </row>
    <row r="1232" spans="12:18">
      <c r="L1232" s="15"/>
      <c r="M1232" s="15"/>
      <c r="N1232" s="15"/>
      <c r="O1232" s="15"/>
      <c r="R1232" s="15"/>
    </row>
    <row r="1233" spans="12:18">
      <c r="L1233" s="15"/>
      <c r="M1233" s="15"/>
      <c r="N1233" s="15"/>
      <c r="O1233" s="15"/>
      <c r="R1233" s="15"/>
    </row>
    <row r="1234" spans="12:18">
      <c r="L1234" s="15"/>
      <c r="M1234" s="15"/>
      <c r="N1234" s="15"/>
      <c r="O1234" s="15"/>
      <c r="R1234" s="15"/>
    </row>
    <row r="1235" spans="12:18">
      <c r="L1235" s="15"/>
      <c r="M1235" s="15"/>
      <c r="N1235" s="15"/>
      <c r="O1235" s="15"/>
      <c r="R1235" s="15"/>
    </row>
    <row r="1236" spans="12:18">
      <c r="L1236" s="15"/>
      <c r="M1236" s="15"/>
      <c r="N1236" s="15"/>
      <c r="O1236" s="15"/>
      <c r="R1236" s="15"/>
    </row>
    <row r="1237" spans="12:18">
      <c r="L1237" s="15"/>
      <c r="M1237" s="15"/>
      <c r="N1237" s="15"/>
      <c r="O1237" s="15"/>
      <c r="R1237" s="15"/>
    </row>
    <row r="1238" spans="12:18">
      <c r="L1238" s="15"/>
      <c r="M1238" s="15"/>
      <c r="N1238" s="15"/>
      <c r="O1238" s="15"/>
      <c r="R1238" s="15"/>
    </row>
    <row r="1239" spans="12:18">
      <c r="L1239" s="15"/>
      <c r="M1239" s="15"/>
      <c r="N1239" s="15"/>
      <c r="O1239" s="15"/>
      <c r="R1239" s="15"/>
    </row>
    <row r="1240" spans="12:18">
      <c r="L1240" s="15"/>
      <c r="M1240" s="15"/>
      <c r="N1240" s="15"/>
      <c r="O1240" s="15"/>
      <c r="R1240" s="15"/>
    </row>
    <row r="1241" spans="12:18">
      <c r="L1241" s="15"/>
      <c r="M1241" s="15"/>
      <c r="N1241" s="15"/>
      <c r="O1241" s="15"/>
      <c r="R1241" s="15"/>
    </row>
    <row r="1242" spans="12:18">
      <c r="L1242" s="15"/>
      <c r="M1242" s="15"/>
      <c r="N1242" s="15"/>
      <c r="O1242" s="15"/>
      <c r="R1242" s="15"/>
    </row>
    <row r="1243" spans="12:18">
      <c r="L1243" s="15"/>
      <c r="M1243" s="15"/>
      <c r="N1243" s="15"/>
      <c r="O1243" s="15"/>
      <c r="R1243" s="15"/>
    </row>
    <row r="1244" spans="12:18">
      <c r="L1244" s="15"/>
      <c r="M1244" s="15"/>
      <c r="N1244" s="15"/>
      <c r="O1244" s="15"/>
      <c r="R1244" s="15"/>
    </row>
    <row r="1245" spans="12:18">
      <c r="L1245" s="15"/>
      <c r="M1245" s="15"/>
      <c r="N1245" s="15"/>
      <c r="O1245" s="15"/>
      <c r="R1245" s="15"/>
    </row>
    <row r="1246" spans="12:18">
      <c r="L1246" s="15"/>
      <c r="M1246" s="15"/>
      <c r="N1246" s="15"/>
      <c r="O1246" s="15"/>
      <c r="R1246" s="15"/>
    </row>
    <row r="1247" spans="12:18">
      <c r="L1247" s="15"/>
      <c r="M1247" s="15"/>
      <c r="N1247" s="15"/>
      <c r="O1247" s="15"/>
      <c r="R1247" s="15"/>
    </row>
    <row r="1248" spans="12:18">
      <c r="L1248" s="15"/>
      <c r="M1248" s="15"/>
      <c r="N1248" s="15"/>
      <c r="O1248" s="15"/>
      <c r="R1248" s="15"/>
    </row>
    <row r="1249" spans="12:18">
      <c r="L1249" s="15"/>
      <c r="M1249" s="15"/>
      <c r="N1249" s="15"/>
      <c r="O1249" s="15"/>
      <c r="R1249" s="15"/>
    </row>
    <row r="1250" spans="12:18">
      <c r="L1250" s="15"/>
      <c r="M1250" s="15"/>
      <c r="N1250" s="15"/>
      <c r="O1250" s="15"/>
      <c r="R1250" s="15"/>
    </row>
    <row r="1251" spans="12:18">
      <c r="L1251" s="15"/>
      <c r="M1251" s="15"/>
      <c r="N1251" s="15"/>
      <c r="O1251" s="15"/>
      <c r="R1251" s="15"/>
    </row>
    <row r="1252" spans="12:18">
      <c r="L1252" s="15"/>
      <c r="M1252" s="15"/>
      <c r="N1252" s="15"/>
      <c r="O1252" s="15"/>
      <c r="R1252" s="15"/>
    </row>
    <row r="1253" spans="12:18">
      <c r="L1253" s="15"/>
      <c r="M1253" s="15"/>
      <c r="N1253" s="15"/>
      <c r="O1253" s="15"/>
      <c r="R1253" s="15"/>
    </row>
    <row r="1254" spans="12:18">
      <c r="L1254" s="15"/>
      <c r="M1254" s="15"/>
      <c r="N1254" s="15"/>
      <c r="O1254" s="15"/>
      <c r="R1254" s="15"/>
    </row>
    <row r="1255" spans="12:18">
      <c r="L1255" s="15"/>
      <c r="M1255" s="15"/>
      <c r="N1255" s="15"/>
      <c r="O1255" s="15"/>
      <c r="R1255" s="15"/>
    </row>
    <row r="1256" spans="12:18">
      <c r="L1256" s="15"/>
      <c r="M1256" s="15"/>
      <c r="N1256" s="15"/>
      <c r="O1256" s="15"/>
      <c r="R1256" s="15"/>
    </row>
    <row r="1257" spans="12:18">
      <c r="L1257" s="15"/>
      <c r="M1257" s="15"/>
      <c r="N1257" s="15"/>
      <c r="O1257" s="15"/>
      <c r="R1257" s="15"/>
    </row>
    <row r="1258" spans="12:18">
      <c r="L1258" s="15"/>
      <c r="M1258" s="15"/>
      <c r="N1258" s="15"/>
      <c r="O1258" s="15"/>
      <c r="R1258" s="15"/>
    </row>
    <row r="1259" spans="12:18">
      <c r="L1259" s="15"/>
      <c r="M1259" s="15"/>
      <c r="N1259" s="15"/>
      <c r="O1259" s="15"/>
      <c r="R1259" s="15"/>
    </row>
    <row r="1260" spans="12:18">
      <c r="L1260" s="15"/>
      <c r="M1260" s="15"/>
      <c r="N1260" s="15"/>
      <c r="O1260" s="15"/>
      <c r="R1260" s="15"/>
    </row>
    <row r="1261" spans="12:18">
      <c r="L1261" s="15"/>
      <c r="M1261" s="15"/>
      <c r="N1261" s="15"/>
      <c r="O1261" s="15"/>
      <c r="R1261" s="15"/>
    </row>
    <row r="1262" spans="12:18">
      <c r="L1262" s="15"/>
      <c r="M1262" s="15"/>
      <c r="N1262" s="15"/>
      <c r="O1262" s="15"/>
      <c r="R1262" s="15"/>
    </row>
    <row r="1263" spans="12:18">
      <c r="L1263" s="15"/>
      <c r="M1263" s="15"/>
      <c r="N1263" s="15"/>
      <c r="O1263" s="15"/>
      <c r="R1263" s="15"/>
    </row>
    <row r="1264" spans="12:18">
      <c r="L1264" s="15"/>
      <c r="M1264" s="15"/>
      <c r="N1264" s="15"/>
      <c r="O1264" s="15"/>
      <c r="R1264" s="15"/>
    </row>
    <row r="1265" spans="12:18">
      <c r="L1265" s="15"/>
      <c r="M1265" s="15"/>
      <c r="N1265" s="15"/>
      <c r="O1265" s="15"/>
      <c r="R1265" s="15"/>
    </row>
    <row r="1266" spans="12:18">
      <c r="L1266" s="15"/>
      <c r="M1266" s="15"/>
      <c r="N1266" s="15"/>
      <c r="O1266" s="15"/>
      <c r="R1266" s="15"/>
    </row>
    <row r="1267" spans="12:18">
      <c r="L1267" s="15"/>
      <c r="M1267" s="15"/>
      <c r="N1267" s="15"/>
      <c r="O1267" s="15"/>
      <c r="R1267" s="15"/>
    </row>
    <row r="1268" spans="12:18">
      <c r="L1268" s="15"/>
      <c r="M1268" s="15"/>
      <c r="N1268" s="15"/>
      <c r="O1268" s="15"/>
      <c r="R1268" s="15"/>
    </row>
    <row r="1269" spans="12:18">
      <c r="L1269" s="15"/>
      <c r="M1269" s="15"/>
      <c r="N1269" s="15"/>
      <c r="O1269" s="15"/>
      <c r="R1269" s="15"/>
    </row>
    <row r="1270" spans="12:18">
      <c r="L1270" s="15"/>
      <c r="M1270" s="15"/>
      <c r="N1270" s="15"/>
      <c r="O1270" s="15"/>
      <c r="R1270" s="15"/>
    </row>
    <row r="1271" spans="12:18">
      <c r="L1271" s="15"/>
      <c r="M1271" s="15"/>
      <c r="N1271" s="15"/>
      <c r="O1271" s="15"/>
      <c r="R1271" s="15"/>
    </row>
    <row r="1272" spans="12:18">
      <c r="L1272" s="15"/>
      <c r="M1272" s="15"/>
      <c r="N1272" s="15"/>
      <c r="O1272" s="15"/>
      <c r="R1272" s="15"/>
    </row>
    <row r="1273" spans="12:18">
      <c r="L1273" s="15"/>
      <c r="M1273" s="15"/>
      <c r="N1273" s="15"/>
      <c r="O1273" s="15"/>
      <c r="R1273" s="15"/>
    </row>
    <row r="1274" spans="12:18">
      <c r="L1274" s="15"/>
      <c r="M1274" s="15"/>
      <c r="N1274" s="15"/>
      <c r="O1274" s="15"/>
      <c r="R1274" s="15"/>
    </row>
    <row r="1275" spans="12:18">
      <c r="L1275" s="15"/>
      <c r="M1275" s="15"/>
      <c r="N1275" s="15"/>
      <c r="O1275" s="15"/>
      <c r="R1275" s="15"/>
    </row>
    <row r="1276" spans="12:18">
      <c r="L1276" s="15"/>
      <c r="M1276" s="15"/>
      <c r="N1276" s="15"/>
      <c r="O1276" s="15"/>
      <c r="R1276" s="15"/>
    </row>
    <row r="1277" spans="12:18">
      <c r="L1277" s="15"/>
      <c r="M1277" s="15"/>
      <c r="N1277" s="15"/>
      <c r="O1277" s="15"/>
      <c r="R1277" s="15"/>
    </row>
    <row r="1278" spans="12:18">
      <c r="L1278" s="15"/>
      <c r="M1278" s="15"/>
      <c r="N1278" s="15"/>
      <c r="O1278" s="15"/>
      <c r="R1278" s="15"/>
    </row>
    <row r="1279" spans="12:18">
      <c r="L1279" s="15"/>
      <c r="M1279" s="15"/>
      <c r="N1279" s="15"/>
      <c r="O1279" s="15"/>
      <c r="R1279" s="15"/>
    </row>
    <row r="1280" spans="12:18">
      <c r="L1280" s="15"/>
      <c r="M1280" s="15"/>
      <c r="N1280" s="15"/>
      <c r="O1280" s="15"/>
      <c r="R1280" s="15"/>
    </row>
    <row r="1281" spans="12:18">
      <c r="L1281" s="15"/>
      <c r="M1281" s="15"/>
      <c r="N1281" s="15"/>
      <c r="O1281" s="15"/>
      <c r="R1281" s="15"/>
    </row>
    <row r="1282" spans="12:18">
      <c r="L1282" s="15"/>
      <c r="M1282" s="15"/>
      <c r="N1282" s="15"/>
      <c r="O1282" s="15"/>
      <c r="R1282" s="15"/>
    </row>
    <row r="1283" spans="12:18">
      <c r="L1283" s="15"/>
      <c r="M1283" s="15"/>
      <c r="N1283" s="15"/>
      <c r="O1283" s="15"/>
      <c r="R1283" s="15"/>
    </row>
    <row r="1284" spans="12:18">
      <c r="L1284" s="15"/>
      <c r="M1284" s="15"/>
      <c r="N1284" s="15"/>
      <c r="O1284" s="15"/>
      <c r="R1284" s="15"/>
    </row>
    <row r="1285" spans="12:18">
      <c r="L1285" s="15"/>
      <c r="M1285" s="15"/>
      <c r="N1285" s="15"/>
      <c r="O1285" s="15"/>
      <c r="R1285" s="15"/>
    </row>
    <row r="1286" spans="12:18">
      <c r="L1286" s="15"/>
      <c r="M1286" s="15"/>
      <c r="N1286" s="15"/>
      <c r="O1286" s="15"/>
      <c r="R1286" s="15"/>
    </row>
    <row r="1287" spans="12:18">
      <c r="L1287" s="15"/>
      <c r="M1287" s="15"/>
      <c r="N1287" s="15"/>
      <c r="O1287" s="15"/>
      <c r="R1287" s="15"/>
    </row>
    <row r="1288" spans="12:18">
      <c r="L1288" s="15"/>
      <c r="M1288" s="15"/>
      <c r="N1288" s="15"/>
      <c r="O1288" s="15"/>
      <c r="R1288" s="15"/>
    </row>
    <row r="1289" spans="12:18">
      <c r="L1289" s="15"/>
      <c r="M1289" s="15"/>
      <c r="N1289" s="15"/>
      <c r="O1289" s="15"/>
      <c r="R1289" s="15"/>
    </row>
    <row r="1290" spans="12:18">
      <c r="L1290" s="15"/>
      <c r="M1290" s="15"/>
      <c r="N1290" s="15"/>
      <c r="O1290" s="15"/>
      <c r="R1290" s="15"/>
    </row>
    <row r="1291" spans="12:18">
      <c r="L1291" s="15"/>
      <c r="M1291" s="15"/>
      <c r="N1291" s="15"/>
      <c r="O1291" s="15"/>
      <c r="R1291" s="15"/>
    </row>
    <row r="1292" spans="12:18">
      <c r="L1292" s="15"/>
      <c r="M1292" s="15"/>
      <c r="N1292" s="15"/>
      <c r="O1292" s="15"/>
      <c r="R1292" s="15"/>
    </row>
    <row r="1293" spans="12:18">
      <c r="L1293" s="15"/>
      <c r="M1293" s="15"/>
      <c r="N1293" s="15"/>
      <c r="O1293" s="15"/>
      <c r="R1293" s="15"/>
    </row>
    <row r="1294" spans="12:18">
      <c r="L1294" s="15"/>
      <c r="M1294" s="15"/>
      <c r="N1294" s="15"/>
      <c r="O1294" s="15"/>
      <c r="R1294" s="15"/>
    </row>
    <row r="1295" spans="12:18">
      <c r="L1295" s="15"/>
      <c r="M1295" s="15"/>
      <c r="N1295" s="15"/>
      <c r="O1295" s="15"/>
      <c r="R1295" s="15"/>
    </row>
    <row r="1296" spans="12:18">
      <c r="L1296" s="15"/>
      <c r="M1296" s="15"/>
      <c r="N1296" s="15"/>
      <c r="O1296" s="15"/>
      <c r="R1296" s="15"/>
    </row>
    <row r="1297" spans="12:18">
      <c r="L1297" s="15"/>
      <c r="M1297" s="15"/>
      <c r="N1297" s="15"/>
      <c r="O1297" s="15"/>
      <c r="R1297" s="15"/>
    </row>
    <row r="1298" spans="12:18">
      <c r="L1298" s="15"/>
      <c r="M1298" s="15"/>
      <c r="N1298" s="15"/>
      <c r="O1298" s="15"/>
      <c r="R1298" s="15"/>
    </row>
    <row r="1299" spans="12:18">
      <c r="L1299" s="15"/>
      <c r="M1299" s="15"/>
      <c r="N1299" s="15"/>
      <c r="O1299" s="15"/>
      <c r="R1299" s="15"/>
    </row>
    <row r="1300" spans="12:18">
      <c r="L1300" s="15"/>
      <c r="M1300" s="15"/>
      <c r="N1300" s="15"/>
      <c r="O1300" s="15"/>
      <c r="R1300" s="15"/>
    </row>
    <row r="1301" spans="12:18">
      <c r="L1301" s="15"/>
      <c r="M1301" s="15"/>
      <c r="N1301" s="15"/>
      <c r="O1301" s="15"/>
      <c r="R1301" s="15"/>
    </row>
    <row r="1302" spans="12:18">
      <c r="L1302" s="15"/>
      <c r="M1302" s="15"/>
      <c r="N1302" s="15"/>
      <c r="O1302" s="15"/>
      <c r="R1302" s="15"/>
    </row>
    <row r="1303" spans="12:18">
      <c r="L1303" s="15"/>
      <c r="M1303" s="15"/>
      <c r="N1303" s="15"/>
      <c r="O1303" s="15"/>
      <c r="R1303" s="15"/>
    </row>
    <row r="1304" spans="12:18">
      <c r="L1304" s="15"/>
      <c r="M1304" s="15"/>
      <c r="N1304" s="15"/>
      <c r="O1304" s="15"/>
      <c r="R1304" s="15"/>
    </row>
    <row r="1305" spans="12:18">
      <c r="L1305" s="15"/>
      <c r="M1305" s="15"/>
      <c r="N1305" s="15"/>
      <c r="O1305" s="15"/>
      <c r="R1305" s="15"/>
    </row>
    <row r="1306" spans="12:18">
      <c r="L1306" s="15"/>
      <c r="M1306" s="15"/>
      <c r="N1306" s="15"/>
      <c r="O1306" s="15"/>
      <c r="R1306" s="15"/>
    </row>
    <row r="1307" spans="12:18">
      <c r="L1307" s="15"/>
      <c r="M1307" s="15"/>
      <c r="N1307" s="15"/>
      <c r="O1307" s="15"/>
      <c r="R1307" s="15"/>
    </row>
    <row r="1308" spans="12:18">
      <c r="L1308" s="15"/>
      <c r="M1308" s="15"/>
      <c r="N1308" s="15"/>
      <c r="O1308" s="15"/>
      <c r="R1308" s="15"/>
    </row>
    <row r="1309" spans="12:18">
      <c r="L1309" s="15"/>
      <c r="M1309" s="15"/>
      <c r="N1309" s="15"/>
      <c r="O1309" s="15"/>
      <c r="R1309" s="15"/>
    </row>
    <row r="1310" spans="12:18">
      <c r="L1310" s="15"/>
      <c r="M1310" s="15"/>
      <c r="N1310" s="15"/>
      <c r="O1310" s="15"/>
      <c r="R1310" s="15"/>
    </row>
    <row r="1311" spans="12:18">
      <c r="L1311" s="15"/>
      <c r="M1311" s="15"/>
      <c r="N1311" s="15"/>
      <c r="O1311" s="15"/>
      <c r="R1311" s="15"/>
    </row>
    <row r="1312" spans="12:18">
      <c r="L1312" s="15"/>
      <c r="M1312" s="15"/>
      <c r="N1312" s="15"/>
      <c r="O1312" s="15"/>
      <c r="R1312" s="15"/>
    </row>
    <row r="1313" spans="12:18">
      <c r="L1313" s="15"/>
      <c r="M1313" s="15"/>
      <c r="N1313" s="15"/>
      <c r="O1313" s="15"/>
      <c r="R1313" s="15"/>
    </row>
    <row r="1314" spans="12:18">
      <c r="L1314" s="15"/>
      <c r="M1314" s="15"/>
      <c r="N1314" s="15"/>
      <c r="O1314" s="15"/>
      <c r="R1314" s="15"/>
    </row>
    <row r="1315" spans="12:18">
      <c r="L1315" s="15"/>
      <c r="M1315" s="15"/>
      <c r="N1315" s="15"/>
      <c r="O1315" s="15"/>
      <c r="R1315" s="15"/>
    </row>
    <row r="1316" spans="12:18">
      <c r="L1316" s="15"/>
      <c r="M1316" s="15"/>
      <c r="N1316" s="15"/>
      <c r="O1316" s="15"/>
      <c r="R1316" s="15"/>
    </row>
    <row r="1317" spans="12:18">
      <c r="L1317" s="15"/>
      <c r="M1317" s="15"/>
      <c r="N1317" s="15"/>
      <c r="O1317" s="15"/>
      <c r="R1317" s="15"/>
    </row>
    <row r="1318" spans="12:18">
      <c r="L1318" s="15"/>
      <c r="M1318" s="15"/>
      <c r="N1318" s="15"/>
      <c r="O1318" s="15"/>
      <c r="R1318" s="15"/>
    </row>
    <row r="1319" spans="12:18">
      <c r="L1319" s="15"/>
      <c r="M1319" s="15"/>
      <c r="N1319" s="15"/>
      <c r="O1319" s="15"/>
      <c r="R1319" s="15"/>
    </row>
    <row r="1320" spans="12:18">
      <c r="L1320" s="15"/>
      <c r="M1320" s="15"/>
      <c r="N1320" s="15"/>
      <c r="O1320" s="15"/>
      <c r="R1320" s="15"/>
    </row>
    <row r="1321" spans="12:18">
      <c r="L1321" s="15"/>
      <c r="M1321" s="15"/>
      <c r="N1321" s="15"/>
      <c r="O1321" s="15"/>
      <c r="R1321" s="15"/>
    </row>
    <row r="1322" spans="12:18">
      <c r="L1322" s="15"/>
      <c r="M1322" s="15"/>
      <c r="N1322" s="15"/>
      <c r="O1322" s="15"/>
      <c r="R1322" s="15"/>
    </row>
    <row r="1323" spans="12:18">
      <c r="L1323" s="15"/>
      <c r="M1323" s="15"/>
      <c r="N1323" s="15"/>
      <c r="O1323" s="15"/>
      <c r="R1323" s="15"/>
    </row>
    <row r="1324" spans="12:18">
      <c r="L1324" s="15"/>
      <c r="M1324" s="15"/>
      <c r="N1324" s="15"/>
      <c r="O1324" s="15"/>
      <c r="R1324" s="15"/>
    </row>
    <row r="1325" spans="12:18">
      <c r="L1325" s="15"/>
      <c r="M1325" s="15"/>
      <c r="N1325" s="15"/>
      <c r="O1325" s="15"/>
      <c r="R1325" s="15"/>
    </row>
    <row r="1326" spans="12:18">
      <c r="L1326" s="15"/>
      <c r="M1326" s="15"/>
      <c r="N1326" s="15"/>
      <c r="O1326" s="15"/>
      <c r="R1326" s="15"/>
    </row>
    <row r="1327" spans="12:18">
      <c r="L1327" s="15"/>
      <c r="M1327" s="15"/>
      <c r="N1327" s="15"/>
      <c r="O1327" s="15"/>
      <c r="R1327" s="15"/>
    </row>
    <row r="1328" spans="12:18">
      <c r="L1328" s="15"/>
      <c r="M1328" s="15"/>
      <c r="N1328" s="15"/>
      <c r="O1328" s="15"/>
      <c r="R1328" s="15"/>
    </row>
    <row r="1329" spans="12:18">
      <c r="L1329" s="15"/>
      <c r="M1329" s="15"/>
      <c r="N1329" s="15"/>
      <c r="O1329" s="15"/>
      <c r="R1329" s="15"/>
    </row>
    <row r="1330" spans="12:18">
      <c r="L1330" s="15"/>
      <c r="M1330" s="15"/>
      <c r="N1330" s="15"/>
      <c r="O1330" s="15"/>
      <c r="R1330" s="15"/>
    </row>
    <row r="1331" spans="12:18">
      <c r="L1331" s="15"/>
      <c r="M1331" s="15"/>
      <c r="N1331" s="15"/>
      <c r="O1331" s="15"/>
      <c r="R1331" s="15"/>
    </row>
    <row r="1332" spans="12:18">
      <c r="L1332" s="15"/>
      <c r="M1332" s="15"/>
      <c r="N1332" s="15"/>
      <c r="O1332" s="15"/>
      <c r="R1332" s="15"/>
    </row>
    <row r="1333" spans="12:18">
      <c r="L1333" s="15"/>
      <c r="M1333" s="15"/>
      <c r="N1333" s="15"/>
      <c r="O1333" s="15"/>
      <c r="R1333" s="15"/>
    </row>
    <row r="1334" spans="12:18">
      <c r="L1334" s="15"/>
      <c r="M1334" s="15"/>
      <c r="N1334" s="15"/>
      <c r="O1334" s="15"/>
      <c r="R1334" s="15"/>
    </row>
    <row r="1335" spans="12:18">
      <c r="L1335" s="15"/>
      <c r="M1335" s="15"/>
      <c r="N1335" s="15"/>
      <c r="O1335" s="15"/>
      <c r="R1335" s="15"/>
    </row>
    <row r="1336" spans="12:18">
      <c r="L1336" s="15"/>
      <c r="M1336" s="15"/>
      <c r="N1336" s="15"/>
      <c r="O1336" s="15"/>
      <c r="R1336" s="15"/>
    </row>
    <row r="1337" spans="12:18">
      <c r="L1337" s="15"/>
      <c r="M1337" s="15"/>
      <c r="N1337" s="15"/>
      <c r="O1337" s="15"/>
      <c r="R1337" s="15"/>
    </row>
    <row r="1338" spans="12:18">
      <c r="L1338" s="15"/>
      <c r="M1338" s="15"/>
      <c r="N1338" s="15"/>
      <c r="O1338" s="15"/>
      <c r="R1338" s="15"/>
    </row>
    <row r="1339" spans="12:18">
      <c r="L1339" s="15"/>
      <c r="M1339" s="15"/>
      <c r="N1339" s="15"/>
      <c r="O1339" s="15"/>
      <c r="R1339" s="15"/>
    </row>
    <row r="1340" spans="12:18">
      <c r="L1340" s="15"/>
      <c r="M1340" s="15"/>
      <c r="N1340" s="15"/>
      <c r="O1340" s="15"/>
      <c r="R1340" s="15"/>
    </row>
    <row r="1341" spans="12:18">
      <c r="L1341" s="15"/>
      <c r="M1341" s="15"/>
      <c r="N1341" s="15"/>
      <c r="O1341" s="15"/>
      <c r="R1341" s="15"/>
    </row>
    <row r="1342" spans="12:18">
      <c r="L1342" s="15"/>
      <c r="M1342" s="15"/>
      <c r="N1342" s="15"/>
      <c r="O1342" s="15"/>
      <c r="R1342" s="15"/>
    </row>
    <row r="1343" spans="12:18">
      <c r="L1343" s="15"/>
      <c r="M1343" s="15"/>
      <c r="N1343" s="15"/>
      <c r="O1343" s="15"/>
      <c r="R1343" s="15"/>
    </row>
    <row r="1344" spans="12:18">
      <c r="L1344" s="15"/>
      <c r="M1344" s="15"/>
      <c r="N1344" s="15"/>
      <c r="O1344" s="15"/>
      <c r="R1344" s="15"/>
    </row>
    <row r="1345" spans="12:18">
      <c r="L1345" s="15"/>
      <c r="M1345" s="15"/>
      <c r="N1345" s="15"/>
      <c r="O1345" s="15"/>
      <c r="R1345" s="15"/>
    </row>
    <row r="1346" spans="12:18">
      <c r="L1346" s="15"/>
      <c r="M1346" s="15"/>
      <c r="N1346" s="15"/>
      <c r="O1346" s="15"/>
      <c r="R1346" s="15"/>
    </row>
    <row r="1347" spans="12:18">
      <c r="L1347" s="15"/>
      <c r="M1347" s="15"/>
      <c r="N1347" s="15"/>
      <c r="O1347" s="15"/>
      <c r="R1347" s="15"/>
    </row>
    <row r="1348" spans="12:18">
      <c r="L1348" s="15"/>
      <c r="M1348" s="15"/>
      <c r="N1348" s="15"/>
      <c r="O1348" s="15"/>
      <c r="R1348" s="15"/>
    </row>
    <row r="1349" spans="12:18">
      <c r="L1349" s="15"/>
      <c r="M1349" s="15"/>
      <c r="N1349" s="15"/>
      <c r="O1349" s="15"/>
      <c r="R1349" s="15"/>
    </row>
    <row r="1350" spans="12:18">
      <c r="L1350" s="15"/>
      <c r="M1350" s="15"/>
      <c r="N1350" s="15"/>
      <c r="O1350" s="15"/>
      <c r="R1350" s="15"/>
    </row>
    <row r="1351" spans="12:18">
      <c r="L1351" s="15"/>
      <c r="M1351" s="15"/>
      <c r="N1351" s="15"/>
      <c r="O1351" s="15"/>
      <c r="R1351" s="15"/>
    </row>
    <row r="1352" spans="12:18">
      <c r="L1352" s="15"/>
      <c r="M1352" s="15"/>
      <c r="N1352" s="15"/>
      <c r="O1352" s="15"/>
      <c r="R1352" s="15"/>
    </row>
    <row r="1353" spans="12:18">
      <c r="L1353" s="15"/>
      <c r="M1353" s="15"/>
      <c r="N1353" s="15"/>
      <c r="O1353" s="15"/>
      <c r="R1353" s="15"/>
    </row>
    <row r="1354" spans="12:18">
      <c r="L1354" s="15"/>
      <c r="M1354" s="15"/>
      <c r="N1354" s="15"/>
      <c r="O1354" s="15"/>
      <c r="R1354" s="15"/>
    </row>
    <row r="1355" spans="12:18">
      <c r="L1355" s="15"/>
      <c r="M1355" s="15"/>
      <c r="N1355" s="15"/>
      <c r="O1355" s="15"/>
      <c r="R1355" s="15"/>
    </row>
    <row r="1356" spans="12:18">
      <c r="L1356" s="15"/>
      <c r="M1356" s="15"/>
      <c r="N1356" s="15"/>
      <c r="O1356" s="15"/>
      <c r="R1356" s="15"/>
    </row>
    <row r="1357" spans="12:18">
      <c r="L1357" s="15"/>
      <c r="M1357" s="15"/>
      <c r="N1357" s="15"/>
      <c r="O1357" s="15"/>
      <c r="R1357" s="15"/>
    </row>
    <row r="1358" spans="12:18">
      <c r="L1358" s="15"/>
      <c r="M1358" s="15"/>
      <c r="N1358" s="15"/>
      <c r="O1358" s="15"/>
      <c r="R1358" s="15"/>
    </row>
    <row r="1359" spans="12:18">
      <c r="L1359" s="15"/>
      <c r="M1359" s="15"/>
      <c r="N1359" s="15"/>
      <c r="O1359" s="15"/>
      <c r="R1359" s="15"/>
    </row>
    <row r="1360" spans="12:18">
      <c r="L1360" s="15"/>
      <c r="M1360" s="15"/>
      <c r="N1360" s="15"/>
      <c r="O1360" s="15"/>
      <c r="R1360" s="15"/>
    </row>
    <row r="1361" spans="12:18">
      <c r="L1361" s="15"/>
      <c r="M1361" s="15"/>
      <c r="N1361" s="15"/>
      <c r="O1361" s="15"/>
      <c r="R1361" s="15"/>
    </row>
    <row r="1362" spans="12:18">
      <c r="L1362" s="15"/>
      <c r="M1362" s="15"/>
      <c r="N1362" s="15"/>
      <c r="O1362" s="15"/>
      <c r="R1362" s="15"/>
    </row>
    <row r="1363" spans="12:18">
      <c r="L1363" s="15"/>
      <c r="M1363" s="15"/>
      <c r="N1363" s="15"/>
      <c r="O1363" s="15"/>
      <c r="R1363" s="15"/>
    </row>
    <row r="1364" spans="12:18">
      <c r="L1364" s="15"/>
      <c r="M1364" s="15"/>
      <c r="N1364" s="15"/>
      <c r="O1364" s="15"/>
      <c r="R1364" s="15"/>
    </row>
    <row r="1365" spans="12:18">
      <c r="L1365" s="15"/>
      <c r="M1365" s="15"/>
      <c r="N1365" s="15"/>
      <c r="O1365" s="15"/>
      <c r="R1365" s="15"/>
    </row>
    <row r="1366" spans="12:18">
      <c r="L1366" s="15"/>
      <c r="M1366" s="15"/>
      <c r="N1366" s="15"/>
      <c r="O1366" s="15"/>
      <c r="R1366" s="15"/>
    </row>
    <row r="1367" spans="12:18">
      <c r="L1367" s="15"/>
      <c r="M1367" s="15"/>
      <c r="N1367" s="15"/>
      <c r="O1367" s="15"/>
      <c r="R1367" s="15"/>
    </row>
    <row r="1368" spans="12:18">
      <c r="L1368" s="15"/>
      <c r="M1368" s="15"/>
      <c r="N1368" s="15"/>
      <c r="O1368" s="15"/>
      <c r="R1368" s="15"/>
    </row>
    <row r="1369" spans="12:18">
      <c r="L1369" s="15"/>
      <c r="M1369" s="15"/>
      <c r="N1369" s="15"/>
      <c r="O1369" s="15"/>
      <c r="R1369" s="15"/>
    </row>
    <row r="1370" spans="12:18">
      <c r="L1370" s="15"/>
      <c r="M1370" s="15"/>
      <c r="N1370" s="15"/>
      <c r="O1370" s="15"/>
      <c r="R1370" s="15"/>
    </row>
    <row r="1371" spans="12:18">
      <c r="L1371" s="15"/>
      <c r="M1371" s="15"/>
      <c r="N1371" s="15"/>
      <c r="O1371" s="15"/>
      <c r="R1371" s="15"/>
    </row>
    <row r="1372" spans="12:18">
      <c r="L1372" s="15"/>
      <c r="M1372" s="15"/>
      <c r="N1372" s="15"/>
      <c r="O1372" s="15"/>
      <c r="R1372" s="15"/>
    </row>
    <row r="1373" spans="12:18">
      <c r="L1373" s="15"/>
      <c r="M1373" s="15"/>
      <c r="N1373" s="15"/>
      <c r="O1373" s="15"/>
      <c r="R1373" s="15"/>
    </row>
    <row r="1374" spans="12:18">
      <c r="L1374" s="15"/>
      <c r="M1374" s="15"/>
      <c r="N1374" s="15"/>
      <c r="O1374" s="15"/>
      <c r="R1374" s="15"/>
    </row>
    <row r="1375" spans="12:18">
      <c r="L1375" s="15"/>
      <c r="M1375" s="15"/>
      <c r="N1375" s="15"/>
      <c r="O1375" s="15"/>
      <c r="R1375" s="15"/>
    </row>
    <row r="1376" spans="12:18">
      <c r="L1376" s="15"/>
      <c r="M1376" s="15"/>
      <c r="N1376" s="15"/>
      <c r="O1376" s="15"/>
      <c r="R1376" s="15"/>
    </row>
    <row r="1377" spans="12:18">
      <c r="L1377" s="15"/>
      <c r="M1377" s="15"/>
      <c r="N1377" s="15"/>
      <c r="O1377" s="15"/>
      <c r="R1377" s="15"/>
    </row>
    <row r="1378" spans="12:18">
      <c r="L1378" s="15"/>
      <c r="M1378" s="15"/>
      <c r="N1378" s="15"/>
      <c r="O1378" s="15"/>
      <c r="R1378" s="15"/>
    </row>
    <row r="1379" spans="12:18">
      <c r="L1379" s="15"/>
      <c r="M1379" s="15"/>
      <c r="N1379" s="15"/>
      <c r="O1379" s="15"/>
      <c r="R1379" s="15"/>
    </row>
    <row r="1380" spans="12:18">
      <c r="L1380" s="15"/>
      <c r="M1380" s="15"/>
      <c r="N1380" s="15"/>
      <c r="O1380" s="15"/>
      <c r="R1380" s="15"/>
    </row>
    <row r="1381" spans="12:18">
      <c r="L1381" s="15"/>
      <c r="M1381" s="15"/>
      <c r="N1381" s="15"/>
      <c r="O1381" s="15"/>
      <c r="R1381" s="15"/>
    </row>
    <row r="1382" spans="12:18">
      <c r="L1382" s="15"/>
      <c r="M1382" s="15"/>
      <c r="N1382" s="15"/>
      <c r="O1382" s="15"/>
      <c r="R1382" s="15"/>
    </row>
    <row r="1383" spans="12:18">
      <c r="L1383" s="15"/>
      <c r="M1383" s="15"/>
      <c r="N1383" s="15"/>
      <c r="O1383" s="15"/>
      <c r="R1383" s="15"/>
    </row>
    <row r="1384" spans="12:18">
      <c r="L1384" s="15"/>
      <c r="M1384" s="15"/>
      <c r="N1384" s="15"/>
      <c r="O1384" s="15"/>
      <c r="R1384" s="15"/>
    </row>
    <row r="1385" spans="12:18">
      <c r="L1385" s="15"/>
      <c r="M1385" s="15"/>
      <c r="N1385" s="15"/>
      <c r="O1385" s="15"/>
      <c r="R1385" s="15"/>
    </row>
    <row r="1386" spans="12:18">
      <c r="L1386" s="15"/>
      <c r="M1386" s="15"/>
      <c r="N1386" s="15"/>
      <c r="O1386" s="15"/>
      <c r="R1386" s="15"/>
    </row>
    <row r="1387" spans="12:18">
      <c r="L1387" s="15"/>
      <c r="M1387" s="15"/>
      <c r="N1387" s="15"/>
      <c r="O1387" s="15"/>
      <c r="R1387" s="15"/>
    </row>
    <row r="1388" spans="12:18">
      <c r="L1388" s="15"/>
      <c r="M1388" s="15"/>
      <c r="N1388" s="15"/>
      <c r="O1388" s="15"/>
      <c r="R1388" s="15"/>
    </row>
    <row r="1389" spans="12:18">
      <c r="L1389" s="15"/>
      <c r="M1389" s="15"/>
      <c r="N1389" s="15"/>
      <c r="O1389" s="15"/>
      <c r="R1389" s="15"/>
    </row>
    <row r="1390" spans="12:18">
      <c r="L1390" s="15"/>
      <c r="M1390" s="15"/>
      <c r="N1390" s="15"/>
      <c r="O1390" s="15"/>
      <c r="R1390" s="15"/>
    </row>
    <row r="1391" spans="12:18">
      <c r="L1391" s="15"/>
      <c r="M1391" s="15"/>
      <c r="N1391" s="15"/>
      <c r="O1391" s="15"/>
      <c r="R1391" s="15"/>
    </row>
    <row r="1392" spans="12:18">
      <c r="L1392" s="15"/>
      <c r="M1392" s="15"/>
      <c r="N1392" s="15"/>
      <c r="O1392" s="15"/>
      <c r="R1392" s="15"/>
    </row>
    <row r="1393" spans="12:18">
      <c r="L1393" s="15"/>
      <c r="M1393" s="15"/>
      <c r="N1393" s="15"/>
      <c r="O1393" s="15"/>
      <c r="R1393" s="15"/>
    </row>
    <row r="1394" spans="12:18">
      <c r="L1394" s="15"/>
      <c r="M1394" s="15"/>
      <c r="N1394" s="15"/>
      <c r="O1394" s="15"/>
      <c r="R1394" s="15"/>
    </row>
    <row r="1395" spans="12:18">
      <c r="L1395" s="15"/>
      <c r="M1395" s="15"/>
      <c r="N1395" s="15"/>
      <c r="O1395" s="15"/>
      <c r="R1395" s="15"/>
    </row>
    <row r="1396" spans="12:18">
      <c r="L1396" s="15"/>
      <c r="M1396" s="15"/>
      <c r="N1396" s="15"/>
      <c r="O1396" s="15"/>
      <c r="R1396" s="15"/>
    </row>
    <row r="1397" spans="12:18">
      <c r="L1397" s="15"/>
      <c r="M1397" s="15"/>
      <c r="N1397" s="15"/>
      <c r="O1397" s="15"/>
      <c r="R1397" s="15"/>
    </row>
    <row r="1398" spans="12:18">
      <c r="L1398" s="15"/>
      <c r="M1398" s="15"/>
      <c r="N1398" s="15"/>
      <c r="O1398" s="15"/>
      <c r="R1398" s="15"/>
    </row>
    <row r="1399" spans="12:18">
      <c r="L1399" s="15"/>
      <c r="M1399" s="15"/>
      <c r="N1399" s="15"/>
      <c r="O1399" s="15"/>
      <c r="R1399" s="15"/>
    </row>
    <row r="1400" spans="12:18">
      <c r="L1400" s="15"/>
      <c r="M1400" s="15"/>
      <c r="N1400" s="15"/>
      <c r="O1400" s="15"/>
      <c r="R1400" s="15"/>
    </row>
    <row r="1401" spans="12:18">
      <c r="L1401" s="15"/>
      <c r="M1401" s="15"/>
      <c r="N1401" s="15"/>
      <c r="O1401" s="15"/>
      <c r="R1401" s="15"/>
    </row>
    <row r="1402" spans="12:18">
      <c r="L1402" s="15"/>
      <c r="M1402" s="15"/>
      <c r="N1402" s="15"/>
      <c r="O1402" s="15"/>
      <c r="R1402" s="15"/>
    </row>
    <row r="1403" spans="12:18">
      <c r="L1403" s="15"/>
      <c r="M1403" s="15"/>
      <c r="N1403" s="15"/>
      <c r="O1403" s="15"/>
      <c r="R1403" s="15"/>
    </row>
    <row r="1404" spans="12:18">
      <c r="L1404" s="15"/>
      <c r="M1404" s="15"/>
      <c r="N1404" s="15"/>
      <c r="O1404" s="15"/>
      <c r="R1404" s="15"/>
    </row>
    <row r="1405" spans="12:18">
      <c r="L1405" s="15"/>
      <c r="M1405" s="15"/>
      <c r="N1405" s="15"/>
      <c r="O1405" s="15"/>
      <c r="R1405" s="15"/>
    </row>
    <row r="1406" spans="12:18">
      <c r="L1406" s="15"/>
      <c r="M1406" s="15"/>
      <c r="N1406" s="15"/>
      <c r="O1406" s="15"/>
      <c r="R1406" s="15"/>
    </row>
    <row r="1407" spans="12:18">
      <c r="L1407" s="15"/>
      <c r="M1407" s="15"/>
      <c r="N1407" s="15"/>
      <c r="O1407" s="15"/>
      <c r="R1407" s="15"/>
    </row>
    <row r="1408" spans="12:18">
      <c r="L1408" s="15"/>
      <c r="M1408" s="15"/>
      <c r="N1408" s="15"/>
      <c r="O1408" s="15"/>
      <c r="R1408" s="15"/>
    </row>
    <row r="1409" spans="12:18">
      <c r="L1409" s="15"/>
      <c r="M1409" s="15"/>
      <c r="N1409" s="15"/>
      <c r="O1409" s="15"/>
      <c r="R1409" s="15"/>
    </row>
    <row r="1410" spans="12:18">
      <c r="L1410" s="15"/>
      <c r="M1410" s="15"/>
      <c r="N1410" s="15"/>
      <c r="O1410" s="15"/>
      <c r="R1410" s="15"/>
    </row>
    <row r="1411" spans="12:18">
      <c r="L1411" s="15"/>
      <c r="M1411" s="15"/>
      <c r="N1411" s="15"/>
      <c r="O1411" s="15"/>
      <c r="R1411" s="15"/>
    </row>
    <row r="1412" spans="12:18">
      <c r="L1412" s="15"/>
      <c r="M1412" s="15"/>
      <c r="N1412" s="15"/>
      <c r="O1412" s="15"/>
      <c r="R1412" s="15"/>
    </row>
    <row r="1413" spans="12:18">
      <c r="L1413" s="15"/>
      <c r="M1413" s="15"/>
      <c r="N1413" s="15"/>
      <c r="O1413" s="15"/>
      <c r="R1413" s="15"/>
    </row>
    <row r="1414" spans="12:18">
      <c r="L1414" s="15"/>
      <c r="M1414" s="15"/>
      <c r="N1414" s="15"/>
      <c r="O1414" s="15"/>
      <c r="R1414" s="15"/>
    </row>
    <row r="1415" spans="12:18">
      <c r="L1415" s="15"/>
      <c r="M1415" s="15"/>
      <c r="N1415" s="15"/>
      <c r="O1415" s="15"/>
      <c r="R1415" s="15"/>
    </row>
    <row r="1416" spans="12:18">
      <c r="L1416" s="15"/>
      <c r="M1416" s="15"/>
      <c r="N1416" s="15"/>
      <c r="O1416" s="15"/>
      <c r="R1416" s="15"/>
    </row>
    <row r="1417" spans="12:18">
      <c r="L1417" s="15"/>
      <c r="M1417" s="15"/>
      <c r="N1417" s="15"/>
      <c r="O1417" s="15"/>
      <c r="R1417" s="15"/>
    </row>
    <row r="1418" spans="12:18">
      <c r="L1418" s="15"/>
      <c r="M1418" s="15"/>
      <c r="N1418" s="15"/>
      <c r="O1418" s="15"/>
      <c r="R1418" s="15"/>
    </row>
    <row r="1419" spans="12:18">
      <c r="L1419" s="15"/>
      <c r="M1419" s="15"/>
      <c r="N1419" s="15"/>
      <c r="O1419" s="15"/>
      <c r="R1419" s="15"/>
    </row>
    <row r="1420" spans="12:18">
      <c r="L1420" s="15"/>
      <c r="M1420" s="15"/>
      <c r="N1420" s="15"/>
      <c r="O1420" s="15"/>
      <c r="R1420" s="15"/>
    </row>
    <row r="1421" spans="12:18">
      <c r="L1421" s="15"/>
      <c r="M1421" s="15"/>
      <c r="N1421" s="15"/>
      <c r="O1421" s="15"/>
      <c r="R1421" s="15"/>
    </row>
    <row r="1422" spans="12:18">
      <c r="L1422" s="15"/>
      <c r="M1422" s="15"/>
      <c r="N1422" s="15"/>
      <c r="O1422" s="15"/>
      <c r="R1422" s="15"/>
    </row>
    <row r="1423" spans="12:18">
      <c r="L1423" s="15"/>
      <c r="M1423" s="15"/>
      <c r="N1423" s="15"/>
      <c r="O1423" s="15"/>
      <c r="R1423" s="15"/>
    </row>
    <row r="1424" spans="12:18">
      <c r="L1424" s="15"/>
      <c r="M1424" s="15"/>
      <c r="N1424" s="15"/>
      <c r="O1424" s="15"/>
      <c r="R1424" s="15"/>
    </row>
    <row r="1425" spans="12:18">
      <c r="L1425" s="15"/>
      <c r="M1425" s="15"/>
      <c r="N1425" s="15"/>
      <c r="O1425" s="15"/>
      <c r="R1425" s="15"/>
    </row>
    <row r="1426" spans="12:18">
      <c r="L1426" s="15"/>
      <c r="M1426" s="15"/>
      <c r="N1426" s="15"/>
      <c r="O1426" s="15"/>
      <c r="R1426" s="15"/>
    </row>
    <row r="1427" spans="12:18">
      <c r="L1427" s="15"/>
      <c r="M1427" s="15"/>
      <c r="N1427" s="15"/>
      <c r="O1427" s="15"/>
      <c r="R1427" s="15"/>
    </row>
    <row r="1428" spans="12:18">
      <c r="L1428" s="15"/>
      <c r="M1428" s="15"/>
      <c r="N1428" s="15"/>
      <c r="O1428" s="15"/>
      <c r="R1428" s="15"/>
    </row>
    <row r="1429" spans="12:18">
      <c r="L1429" s="15"/>
      <c r="M1429" s="15"/>
      <c r="N1429" s="15"/>
      <c r="O1429" s="15"/>
      <c r="R1429" s="15"/>
    </row>
    <row r="1430" spans="12:18">
      <c r="L1430" s="15"/>
      <c r="M1430" s="15"/>
      <c r="N1430" s="15"/>
      <c r="O1430" s="15"/>
      <c r="R1430" s="15"/>
    </row>
    <row r="1431" spans="12:18">
      <c r="L1431" s="15"/>
      <c r="M1431" s="15"/>
      <c r="N1431" s="15"/>
      <c r="O1431" s="15"/>
      <c r="R1431" s="15"/>
    </row>
    <row r="1432" spans="12:18">
      <c r="L1432" s="15"/>
      <c r="M1432" s="15"/>
      <c r="N1432" s="15"/>
      <c r="O1432" s="15"/>
      <c r="R1432" s="15"/>
    </row>
    <row r="1433" spans="12:18">
      <c r="L1433" s="15"/>
      <c r="M1433" s="15"/>
      <c r="N1433" s="15"/>
      <c r="O1433" s="15"/>
      <c r="R1433" s="15"/>
    </row>
    <row r="1434" spans="12:18">
      <c r="L1434" s="15"/>
      <c r="M1434" s="15"/>
      <c r="N1434" s="15"/>
      <c r="O1434" s="15"/>
      <c r="R1434" s="15"/>
    </row>
    <row r="1435" spans="12:18">
      <c r="L1435" s="15"/>
      <c r="M1435" s="15"/>
      <c r="N1435" s="15"/>
      <c r="O1435" s="15"/>
      <c r="R1435" s="15"/>
    </row>
    <row r="1436" spans="12:18">
      <c r="L1436" s="15"/>
      <c r="M1436" s="15"/>
      <c r="N1436" s="15"/>
      <c r="O1436" s="15"/>
      <c r="R1436" s="15"/>
    </row>
    <row r="1437" spans="12:18">
      <c r="L1437" s="15"/>
      <c r="M1437" s="15"/>
      <c r="N1437" s="15"/>
      <c r="O1437" s="15"/>
      <c r="R1437" s="15"/>
    </row>
    <row r="1438" spans="12:18">
      <c r="L1438" s="15"/>
      <c r="M1438" s="15"/>
      <c r="N1438" s="15"/>
      <c r="O1438" s="15"/>
      <c r="R1438" s="15"/>
    </row>
    <row r="1439" spans="12:18">
      <c r="L1439" s="15"/>
      <c r="M1439" s="15"/>
      <c r="N1439" s="15"/>
      <c r="O1439" s="15"/>
      <c r="R1439" s="15"/>
    </row>
    <row r="1440" spans="12:18">
      <c r="L1440" s="15"/>
      <c r="M1440" s="15"/>
      <c r="N1440" s="15"/>
      <c r="O1440" s="15"/>
      <c r="R1440" s="15"/>
    </row>
    <row r="1441" spans="12:18">
      <c r="L1441" s="15"/>
      <c r="M1441" s="15"/>
      <c r="N1441" s="15"/>
      <c r="O1441" s="15"/>
      <c r="R1441" s="15"/>
    </row>
    <row r="1442" spans="12:18">
      <c r="L1442" s="15"/>
      <c r="M1442" s="15"/>
      <c r="N1442" s="15"/>
      <c r="O1442" s="15"/>
      <c r="R1442" s="15"/>
    </row>
    <row r="1443" spans="12:18">
      <c r="L1443" s="15"/>
      <c r="M1443" s="15"/>
      <c r="N1443" s="15"/>
      <c r="O1443" s="15"/>
      <c r="R1443" s="15"/>
    </row>
    <row r="1444" spans="12:18">
      <c r="L1444" s="15"/>
      <c r="M1444" s="15"/>
      <c r="N1444" s="15"/>
      <c r="O1444" s="15"/>
      <c r="R1444" s="15"/>
    </row>
    <row r="1445" spans="12:18">
      <c r="L1445" s="15"/>
      <c r="M1445" s="15"/>
      <c r="N1445" s="15"/>
      <c r="O1445" s="15"/>
      <c r="R1445" s="15"/>
    </row>
    <row r="1446" spans="12:18">
      <c r="L1446" s="15"/>
      <c r="M1446" s="15"/>
      <c r="N1446" s="15"/>
      <c r="O1446" s="15"/>
      <c r="R1446" s="15"/>
    </row>
    <row r="1447" spans="12:18">
      <c r="L1447" s="15"/>
      <c r="M1447" s="15"/>
      <c r="N1447" s="15"/>
      <c r="O1447" s="15"/>
      <c r="R1447" s="15"/>
    </row>
    <row r="1448" spans="12:18">
      <c r="L1448" s="15"/>
      <c r="M1448" s="15"/>
      <c r="N1448" s="15"/>
      <c r="O1448" s="15"/>
      <c r="R1448" s="15"/>
    </row>
    <row r="1449" spans="12:18">
      <c r="L1449" s="15"/>
      <c r="M1449" s="15"/>
      <c r="N1449" s="15"/>
      <c r="O1449" s="15"/>
      <c r="R1449" s="15"/>
    </row>
    <row r="1450" spans="12:18">
      <c r="L1450" s="15"/>
      <c r="M1450" s="15"/>
      <c r="N1450" s="15"/>
      <c r="O1450" s="15"/>
      <c r="R1450" s="15"/>
    </row>
    <row r="1451" spans="12:18">
      <c r="L1451" s="15"/>
      <c r="M1451" s="15"/>
      <c r="N1451" s="15"/>
      <c r="O1451" s="15"/>
      <c r="R1451" s="15"/>
    </row>
    <row r="1452" spans="12:18">
      <c r="L1452" s="15"/>
      <c r="M1452" s="15"/>
      <c r="N1452" s="15"/>
      <c r="O1452" s="15"/>
      <c r="R1452" s="15"/>
    </row>
    <row r="1453" spans="12:18">
      <c r="L1453" s="15"/>
      <c r="M1453" s="15"/>
      <c r="N1453" s="15"/>
      <c r="O1453" s="15"/>
      <c r="R1453" s="15"/>
    </row>
    <row r="1454" spans="12:18">
      <c r="L1454" s="15"/>
      <c r="M1454" s="15"/>
      <c r="N1454" s="15"/>
      <c r="O1454" s="15"/>
      <c r="R1454" s="15"/>
    </row>
    <row r="1455" spans="12:18">
      <c r="L1455" s="15"/>
      <c r="M1455" s="15"/>
      <c r="N1455" s="15"/>
      <c r="O1455" s="15"/>
      <c r="R1455" s="15"/>
    </row>
    <row r="1456" spans="12:18">
      <c r="L1456" s="15"/>
      <c r="M1456" s="15"/>
      <c r="N1456" s="15"/>
      <c r="O1456" s="15"/>
      <c r="R1456" s="15"/>
    </row>
    <row r="1457" spans="12:18">
      <c r="L1457" s="15"/>
      <c r="M1457" s="15"/>
      <c r="N1457" s="15"/>
      <c r="O1457" s="15"/>
      <c r="R1457" s="15"/>
    </row>
    <row r="1458" spans="12:18">
      <c r="L1458" s="15"/>
      <c r="M1458" s="15"/>
      <c r="N1458" s="15"/>
      <c r="O1458" s="15"/>
      <c r="R1458" s="15"/>
    </row>
    <row r="1459" spans="12:18">
      <c r="L1459" s="15"/>
      <c r="M1459" s="15"/>
      <c r="N1459" s="15"/>
      <c r="O1459" s="15"/>
      <c r="R1459" s="15"/>
    </row>
    <row r="1460" spans="12:18">
      <c r="L1460" s="15"/>
      <c r="M1460" s="15"/>
      <c r="N1460" s="15"/>
      <c r="O1460" s="15"/>
      <c r="R1460" s="15"/>
    </row>
    <row r="1461" spans="12:18">
      <c r="L1461" s="15"/>
      <c r="M1461" s="15"/>
      <c r="N1461" s="15"/>
      <c r="O1461" s="15"/>
      <c r="R1461" s="15"/>
    </row>
    <row r="1462" spans="12:18">
      <c r="L1462" s="15"/>
      <c r="M1462" s="15"/>
      <c r="N1462" s="15"/>
      <c r="O1462" s="15"/>
      <c r="R1462" s="15"/>
    </row>
    <row r="1463" spans="12:18">
      <c r="L1463" s="15"/>
      <c r="M1463" s="15"/>
      <c r="N1463" s="15"/>
      <c r="O1463" s="15"/>
      <c r="R1463" s="15"/>
    </row>
    <row r="1464" spans="12:18">
      <c r="L1464" s="15"/>
      <c r="M1464" s="15"/>
      <c r="N1464" s="15"/>
      <c r="O1464" s="15"/>
      <c r="R1464" s="15"/>
    </row>
    <row r="1465" spans="12:18">
      <c r="L1465" s="15"/>
      <c r="M1465" s="15"/>
      <c r="N1465" s="15"/>
      <c r="O1465" s="15"/>
      <c r="R1465" s="15"/>
    </row>
    <row r="1466" spans="12:18">
      <c r="L1466" s="15"/>
      <c r="M1466" s="15"/>
      <c r="N1466" s="15"/>
      <c r="O1466" s="15"/>
      <c r="R1466" s="15"/>
    </row>
    <row r="1467" spans="12:18">
      <c r="L1467" s="15"/>
      <c r="M1467" s="15"/>
      <c r="N1467" s="15"/>
      <c r="O1467" s="15"/>
      <c r="R1467" s="15"/>
    </row>
    <row r="1468" spans="12:18">
      <c r="L1468" s="15"/>
      <c r="M1468" s="15"/>
      <c r="N1468" s="15"/>
      <c r="O1468" s="15"/>
      <c r="R1468" s="15"/>
    </row>
    <row r="1469" spans="12:18">
      <c r="L1469" s="15"/>
      <c r="M1469" s="15"/>
      <c r="N1469" s="15"/>
      <c r="O1469" s="15"/>
      <c r="R1469" s="15"/>
    </row>
    <row r="1470" spans="12:18">
      <c r="L1470" s="15"/>
      <c r="M1470" s="15"/>
      <c r="N1470" s="15"/>
      <c r="O1470" s="15"/>
      <c r="R1470" s="15"/>
    </row>
    <row r="1471" spans="12:18">
      <c r="L1471" s="15"/>
      <c r="M1471" s="15"/>
      <c r="N1471" s="15"/>
      <c r="O1471" s="15"/>
      <c r="R1471" s="15"/>
    </row>
    <row r="1472" spans="12:18">
      <c r="L1472" s="15"/>
      <c r="M1472" s="15"/>
      <c r="N1472" s="15"/>
      <c r="O1472" s="15"/>
      <c r="R1472" s="15"/>
    </row>
    <row r="1473" spans="12:18">
      <c r="L1473" s="15"/>
      <c r="M1473" s="15"/>
      <c r="N1473" s="15"/>
      <c r="O1473" s="15"/>
      <c r="R1473" s="15"/>
    </row>
    <row r="1474" spans="12:18">
      <c r="L1474" s="15"/>
      <c r="M1474" s="15"/>
      <c r="N1474" s="15"/>
      <c r="O1474" s="15"/>
      <c r="R1474" s="15"/>
    </row>
    <row r="1475" spans="12:18">
      <c r="L1475" s="15"/>
      <c r="M1475" s="15"/>
      <c r="N1475" s="15"/>
      <c r="O1475" s="15"/>
      <c r="R1475" s="15"/>
    </row>
    <row r="1476" spans="12:18">
      <c r="L1476" s="15"/>
      <c r="M1476" s="15"/>
      <c r="N1476" s="15"/>
      <c r="O1476" s="15"/>
      <c r="R1476" s="15"/>
    </row>
    <row r="1477" spans="12:18">
      <c r="L1477" s="15"/>
      <c r="M1477" s="15"/>
      <c r="N1477" s="15"/>
      <c r="O1477" s="15"/>
      <c r="R1477" s="15"/>
    </row>
    <row r="1478" spans="12:18">
      <c r="L1478" s="15"/>
      <c r="M1478" s="15"/>
      <c r="N1478" s="15"/>
      <c r="O1478" s="15"/>
      <c r="R1478" s="15"/>
    </row>
    <row r="1479" spans="12:18">
      <c r="L1479" s="15"/>
      <c r="M1479" s="15"/>
      <c r="N1479" s="15"/>
      <c r="O1479" s="15"/>
      <c r="R1479" s="15"/>
    </row>
    <row r="1480" spans="12:18">
      <c r="L1480" s="15"/>
      <c r="M1480" s="15"/>
      <c r="N1480" s="15"/>
      <c r="O1480" s="15"/>
      <c r="R1480" s="15"/>
    </row>
    <row r="1481" spans="12:18">
      <c r="L1481" s="15"/>
      <c r="M1481" s="15"/>
      <c r="N1481" s="15"/>
      <c r="O1481" s="15"/>
      <c r="R1481" s="15"/>
    </row>
    <row r="1482" spans="12:18">
      <c r="L1482" s="15"/>
      <c r="M1482" s="15"/>
      <c r="N1482" s="15"/>
      <c r="O1482" s="15"/>
      <c r="R1482" s="15"/>
    </row>
    <row r="1483" spans="12:18">
      <c r="L1483" s="15"/>
      <c r="M1483" s="15"/>
      <c r="N1483" s="15"/>
      <c r="O1483" s="15"/>
      <c r="R1483" s="15"/>
    </row>
    <row r="1484" spans="12:18">
      <c r="L1484" s="15"/>
      <c r="M1484" s="15"/>
      <c r="N1484" s="15"/>
      <c r="O1484" s="15"/>
      <c r="R1484" s="15"/>
    </row>
    <row r="1485" spans="12:18">
      <c r="L1485" s="15"/>
      <c r="M1485" s="15"/>
      <c r="N1485" s="15"/>
      <c r="O1485" s="15"/>
      <c r="R1485" s="15"/>
    </row>
    <row r="1486" spans="12:18">
      <c r="L1486" s="15"/>
      <c r="M1486" s="15"/>
      <c r="N1486" s="15"/>
      <c r="O1486" s="15"/>
      <c r="R1486" s="15"/>
    </row>
    <row r="1487" spans="12:18">
      <c r="L1487" s="15"/>
      <c r="M1487" s="15"/>
      <c r="N1487" s="15"/>
      <c r="O1487" s="15"/>
      <c r="R1487" s="15"/>
    </row>
    <row r="1488" spans="12:18">
      <c r="L1488" s="15"/>
      <c r="M1488" s="15"/>
      <c r="N1488" s="15"/>
      <c r="O1488" s="15"/>
      <c r="R1488" s="15"/>
    </row>
    <row r="1489" spans="12:18">
      <c r="L1489" s="15"/>
      <c r="M1489" s="15"/>
      <c r="N1489" s="15"/>
      <c r="O1489" s="15"/>
      <c r="R1489" s="15"/>
    </row>
    <row r="1490" spans="12:18">
      <c r="L1490" s="15"/>
      <c r="M1490" s="15"/>
      <c r="N1490" s="15"/>
      <c r="O1490" s="15"/>
      <c r="R1490" s="15"/>
    </row>
    <row r="1491" spans="12:18">
      <c r="L1491" s="15"/>
      <c r="M1491" s="15"/>
      <c r="N1491" s="15"/>
      <c r="O1491" s="15"/>
      <c r="R1491" s="15"/>
    </row>
    <row r="1492" spans="12:18">
      <c r="L1492" s="15"/>
      <c r="M1492" s="15"/>
      <c r="N1492" s="15"/>
      <c r="O1492" s="15"/>
      <c r="R1492" s="15"/>
    </row>
    <row r="1493" spans="12:18">
      <c r="L1493" s="15"/>
      <c r="M1493" s="15"/>
      <c r="N1493" s="15"/>
      <c r="O1493" s="15"/>
      <c r="R1493" s="15"/>
    </row>
    <row r="1494" spans="12:18">
      <c r="L1494" s="15"/>
      <c r="M1494" s="15"/>
      <c r="N1494" s="15"/>
      <c r="O1494" s="15"/>
      <c r="R1494" s="15"/>
    </row>
    <row r="1495" spans="12:18">
      <c r="L1495" s="15"/>
      <c r="M1495" s="15"/>
      <c r="N1495" s="15"/>
      <c r="O1495" s="15"/>
      <c r="R1495" s="15"/>
    </row>
    <row r="1496" spans="12:18">
      <c r="L1496" s="15"/>
      <c r="M1496" s="15"/>
      <c r="N1496" s="15"/>
      <c r="O1496" s="15"/>
      <c r="R1496" s="15"/>
    </row>
    <row r="1497" spans="12:18">
      <c r="L1497" s="15"/>
      <c r="M1497" s="15"/>
      <c r="N1497" s="15"/>
      <c r="O1497" s="15"/>
      <c r="R1497" s="15"/>
    </row>
    <row r="1498" spans="12:18">
      <c r="L1498" s="15"/>
      <c r="M1498" s="15"/>
      <c r="N1498" s="15"/>
      <c r="O1498" s="15"/>
      <c r="R1498" s="15"/>
    </row>
    <row r="1499" spans="12:18">
      <c r="L1499" s="15"/>
      <c r="M1499" s="15"/>
      <c r="N1499" s="15"/>
      <c r="O1499" s="15"/>
      <c r="R1499" s="15"/>
    </row>
    <row r="1500" spans="12:18">
      <c r="L1500" s="15"/>
      <c r="M1500" s="15"/>
      <c r="N1500" s="15"/>
      <c r="O1500" s="15"/>
      <c r="R1500" s="15"/>
    </row>
    <row r="1501" spans="12:18">
      <c r="L1501" s="15"/>
      <c r="M1501" s="15"/>
      <c r="N1501" s="15"/>
      <c r="O1501" s="15"/>
      <c r="R1501" s="15"/>
    </row>
    <row r="1502" spans="12:18">
      <c r="L1502" s="15"/>
      <c r="M1502" s="15"/>
      <c r="N1502" s="15"/>
      <c r="O1502" s="15"/>
      <c r="R1502" s="15"/>
    </row>
    <row r="1503" spans="12:18">
      <c r="L1503" s="15"/>
      <c r="M1503" s="15"/>
      <c r="N1503" s="15"/>
      <c r="O1503" s="15"/>
      <c r="R1503" s="15"/>
    </row>
    <row r="1504" spans="12:18">
      <c r="L1504" s="15"/>
      <c r="M1504" s="15"/>
      <c r="N1504" s="15"/>
      <c r="O1504" s="15"/>
      <c r="R1504" s="15"/>
    </row>
    <row r="1505" spans="12:18">
      <c r="L1505" s="15"/>
      <c r="M1505" s="15"/>
      <c r="N1505" s="15"/>
      <c r="O1505" s="15"/>
      <c r="R1505" s="15"/>
    </row>
    <row r="1506" spans="12:18">
      <c r="L1506" s="15"/>
      <c r="M1506" s="15"/>
      <c r="N1506" s="15"/>
      <c r="O1506" s="15"/>
      <c r="R1506" s="15"/>
    </row>
    <row r="1507" spans="12:18">
      <c r="L1507" s="15"/>
      <c r="M1507" s="15"/>
      <c r="N1507" s="15"/>
      <c r="O1507" s="15"/>
      <c r="R1507" s="15"/>
    </row>
    <row r="1508" spans="12:18">
      <c r="L1508" s="15"/>
      <c r="M1508" s="15"/>
      <c r="N1508" s="15"/>
      <c r="O1508" s="15"/>
      <c r="R1508" s="15"/>
    </row>
    <row r="1509" spans="12:18">
      <c r="L1509" s="15"/>
      <c r="M1509" s="15"/>
      <c r="N1509" s="15"/>
      <c r="O1509" s="15"/>
      <c r="R1509" s="15"/>
    </row>
    <row r="1510" spans="12:18">
      <c r="L1510" s="15"/>
      <c r="M1510" s="15"/>
      <c r="N1510" s="15"/>
      <c r="O1510" s="15"/>
      <c r="R1510" s="15"/>
    </row>
    <row r="1511" spans="12:18">
      <c r="L1511" s="15"/>
      <c r="M1511" s="15"/>
      <c r="N1511" s="15"/>
      <c r="O1511" s="15"/>
      <c r="R1511" s="15"/>
    </row>
    <row r="1512" spans="12:18">
      <c r="L1512" s="15"/>
      <c r="M1512" s="15"/>
      <c r="N1512" s="15"/>
      <c r="O1512" s="15"/>
      <c r="R1512" s="15"/>
    </row>
    <row r="1513" spans="12:18">
      <c r="L1513" s="15"/>
      <c r="M1513" s="15"/>
      <c r="N1513" s="15"/>
      <c r="O1513" s="15"/>
      <c r="R1513" s="15"/>
    </row>
    <row r="1514" spans="12:18">
      <c r="L1514" s="15"/>
      <c r="M1514" s="15"/>
      <c r="N1514" s="15"/>
      <c r="O1514" s="15"/>
      <c r="R1514" s="15"/>
    </row>
    <row r="1515" spans="12:18">
      <c r="L1515" s="15"/>
      <c r="M1515" s="15"/>
      <c r="N1515" s="15"/>
      <c r="O1515" s="15"/>
      <c r="R1515" s="15"/>
    </row>
    <row r="1516" spans="12:18">
      <c r="L1516" s="15"/>
      <c r="M1516" s="15"/>
      <c r="N1516" s="15"/>
      <c r="O1516" s="15"/>
      <c r="R1516" s="15"/>
    </row>
    <row r="1517" spans="12:18">
      <c r="L1517" s="15"/>
      <c r="M1517" s="15"/>
      <c r="N1517" s="15"/>
      <c r="O1517" s="15"/>
      <c r="R1517" s="15"/>
    </row>
    <row r="1518" spans="12:18">
      <c r="L1518" s="15"/>
      <c r="M1518" s="15"/>
      <c r="N1518" s="15"/>
      <c r="O1518" s="15"/>
      <c r="R1518" s="15"/>
    </row>
    <row r="1519" spans="12:18">
      <c r="L1519" s="15"/>
      <c r="M1519" s="15"/>
      <c r="N1519" s="15"/>
      <c r="O1519" s="15"/>
      <c r="R1519" s="15"/>
    </row>
    <row r="1520" spans="12:18">
      <c r="L1520" s="15"/>
      <c r="M1520" s="15"/>
      <c r="N1520" s="15"/>
      <c r="O1520" s="15"/>
      <c r="R1520" s="15"/>
    </row>
    <row r="1521" spans="12:18">
      <c r="L1521" s="15"/>
      <c r="M1521" s="15"/>
      <c r="N1521" s="15"/>
      <c r="O1521" s="15"/>
      <c r="R1521" s="15"/>
    </row>
    <row r="1522" spans="12:18">
      <c r="L1522" s="15"/>
      <c r="M1522" s="15"/>
      <c r="N1522" s="15"/>
      <c r="O1522" s="15"/>
      <c r="R1522" s="15"/>
    </row>
    <row r="1523" spans="12:18">
      <c r="L1523" s="15"/>
      <c r="M1523" s="15"/>
      <c r="N1523" s="15"/>
      <c r="O1523" s="15"/>
      <c r="R1523" s="15"/>
    </row>
    <row r="1524" spans="12:18">
      <c r="L1524" s="15"/>
      <c r="M1524" s="15"/>
      <c r="N1524" s="15"/>
      <c r="O1524" s="15"/>
      <c r="R1524" s="15"/>
    </row>
    <row r="1525" spans="12:18">
      <c r="L1525" s="15"/>
      <c r="M1525" s="15"/>
      <c r="N1525" s="15"/>
      <c r="O1525" s="15"/>
      <c r="R1525" s="15"/>
    </row>
    <row r="1526" spans="12:18">
      <c r="L1526" s="15"/>
      <c r="M1526" s="15"/>
      <c r="N1526" s="15"/>
      <c r="O1526" s="15"/>
      <c r="R1526" s="15"/>
    </row>
    <row r="1527" spans="12:18">
      <c r="L1527" s="15"/>
      <c r="M1527" s="15"/>
      <c r="N1527" s="15"/>
      <c r="O1527" s="15"/>
      <c r="R1527" s="15"/>
    </row>
    <row r="1528" spans="12:18">
      <c r="L1528" s="15"/>
      <c r="M1528" s="15"/>
      <c r="N1528" s="15"/>
      <c r="O1528" s="15"/>
      <c r="R1528" s="15"/>
    </row>
    <row r="1529" spans="12:18">
      <c r="L1529" s="15"/>
      <c r="M1529" s="15"/>
      <c r="N1529" s="15"/>
      <c r="O1529" s="15"/>
      <c r="R1529" s="15"/>
    </row>
    <row r="1530" spans="12:18">
      <c r="L1530" s="15"/>
      <c r="M1530" s="15"/>
      <c r="N1530" s="15"/>
      <c r="O1530" s="15"/>
      <c r="R1530" s="15"/>
    </row>
    <row r="1531" spans="12:18">
      <c r="L1531" s="15"/>
      <c r="M1531" s="15"/>
      <c r="N1531" s="15"/>
      <c r="O1531" s="15"/>
      <c r="R1531" s="15"/>
    </row>
    <row r="1532" spans="12:18">
      <c r="L1532" s="15"/>
      <c r="M1532" s="15"/>
      <c r="N1532" s="15"/>
      <c r="O1532" s="15"/>
      <c r="R1532" s="15"/>
    </row>
    <row r="1533" spans="12:18">
      <c r="L1533" s="15"/>
      <c r="M1533" s="15"/>
      <c r="N1533" s="15"/>
      <c r="O1533" s="15"/>
      <c r="R1533" s="15"/>
    </row>
    <row r="1534" spans="12:18">
      <c r="L1534" s="15"/>
      <c r="M1534" s="15"/>
      <c r="N1534" s="15"/>
      <c r="O1534" s="15"/>
      <c r="R1534" s="15"/>
    </row>
    <row r="1535" spans="12:18">
      <c r="L1535" s="15"/>
      <c r="M1535" s="15"/>
      <c r="N1535" s="15"/>
      <c r="O1535" s="15"/>
      <c r="R1535" s="15"/>
    </row>
    <row r="1536" spans="12:18">
      <c r="L1536" s="15"/>
      <c r="M1536" s="15"/>
      <c r="N1536" s="15"/>
      <c r="O1536" s="15"/>
      <c r="R1536" s="15"/>
    </row>
    <row r="1537" spans="12:18">
      <c r="L1537" s="15"/>
      <c r="M1537" s="15"/>
      <c r="N1537" s="15"/>
      <c r="O1537" s="15"/>
      <c r="R1537" s="15"/>
    </row>
    <row r="1538" spans="12:18">
      <c r="L1538" s="15"/>
      <c r="M1538" s="15"/>
      <c r="N1538" s="15"/>
      <c r="O1538" s="15"/>
      <c r="R1538" s="15"/>
    </row>
    <row r="1539" spans="12:18">
      <c r="L1539" s="15"/>
      <c r="M1539" s="15"/>
      <c r="N1539" s="15"/>
      <c r="O1539" s="15"/>
      <c r="R1539" s="15"/>
    </row>
    <row r="1540" spans="12:18">
      <c r="L1540" s="15"/>
      <c r="M1540" s="15"/>
      <c r="N1540" s="15"/>
      <c r="O1540" s="15"/>
      <c r="R1540" s="15"/>
    </row>
    <row r="1541" spans="12:18">
      <c r="L1541" s="15"/>
      <c r="M1541" s="15"/>
      <c r="N1541" s="15"/>
      <c r="O1541" s="15"/>
      <c r="R1541" s="15"/>
    </row>
    <row r="1542" spans="12:18">
      <c r="L1542" s="15"/>
      <c r="M1542" s="15"/>
      <c r="N1542" s="15"/>
      <c r="O1542" s="15"/>
      <c r="R1542" s="15"/>
    </row>
    <row r="1543" spans="12:18">
      <c r="L1543" s="15"/>
      <c r="M1543" s="15"/>
      <c r="N1543" s="15"/>
      <c r="O1543" s="15"/>
      <c r="R1543" s="15"/>
    </row>
    <row r="1544" spans="12:18">
      <c r="L1544" s="15"/>
      <c r="M1544" s="15"/>
      <c r="N1544" s="15"/>
      <c r="O1544" s="15"/>
      <c r="R1544" s="15"/>
    </row>
    <row r="1545" spans="12:18">
      <c r="L1545" s="15"/>
      <c r="M1545" s="15"/>
      <c r="N1545" s="15"/>
      <c r="O1545" s="15"/>
      <c r="R1545" s="15"/>
    </row>
    <row r="1546" spans="12:18">
      <c r="L1546" s="15"/>
      <c r="M1546" s="15"/>
      <c r="N1546" s="15"/>
      <c r="O1546" s="15"/>
      <c r="R1546" s="15"/>
    </row>
    <row r="1547" spans="12:18">
      <c r="L1547" s="15"/>
      <c r="M1547" s="15"/>
      <c r="N1547" s="15"/>
      <c r="O1547" s="15"/>
      <c r="R1547" s="15"/>
    </row>
    <row r="1548" spans="12:18">
      <c r="L1548" s="15"/>
      <c r="M1548" s="15"/>
      <c r="N1548" s="15"/>
      <c r="O1548" s="15"/>
      <c r="R1548" s="15"/>
    </row>
    <row r="1549" spans="12:18">
      <c r="L1549" s="15"/>
      <c r="M1549" s="15"/>
      <c r="N1549" s="15"/>
      <c r="O1549" s="15"/>
      <c r="R1549" s="15"/>
    </row>
    <row r="1550" spans="12:18">
      <c r="L1550" s="15"/>
      <c r="M1550" s="15"/>
      <c r="N1550" s="15"/>
      <c r="O1550" s="15"/>
      <c r="R1550" s="15"/>
    </row>
    <row r="1551" spans="12:18">
      <c r="L1551" s="15"/>
      <c r="M1551" s="15"/>
      <c r="N1551" s="15"/>
      <c r="O1551" s="15"/>
      <c r="R1551" s="15"/>
    </row>
    <row r="1552" spans="12:18">
      <c r="L1552" s="15"/>
      <c r="M1552" s="15"/>
      <c r="N1552" s="15"/>
      <c r="O1552" s="15"/>
      <c r="R1552" s="15"/>
    </row>
    <row r="1553" spans="12:18">
      <c r="L1553" s="15"/>
      <c r="M1553" s="15"/>
      <c r="N1553" s="15"/>
      <c r="O1553" s="15"/>
      <c r="R1553" s="15"/>
    </row>
    <row r="1554" spans="12:18">
      <c r="L1554" s="15"/>
      <c r="M1554" s="15"/>
      <c r="N1554" s="15"/>
      <c r="O1554" s="15"/>
      <c r="R1554" s="15"/>
    </row>
    <row r="1555" spans="12:18">
      <c r="L1555" s="15"/>
      <c r="M1555" s="15"/>
      <c r="N1555" s="15"/>
      <c r="O1555" s="15"/>
      <c r="R1555" s="15"/>
    </row>
    <row r="1556" spans="12:18">
      <c r="L1556" s="15"/>
      <c r="M1556" s="15"/>
      <c r="N1556" s="15"/>
      <c r="O1556" s="15"/>
      <c r="R1556" s="15"/>
    </row>
    <row r="1557" spans="12:18">
      <c r="L1557" s="15"/>
      <c r="M1557" s="15"/>
      <c r="N1557" s="15"/>
      <c r="O1557" s="15"/>
      <c r="R1557" s="15"/>
    </row>
    <row r="1558" spans="12:18">
      <c r="L1558" s="15"/>
      <c r="M1558" s="15"/>
      <c r="N1558" s="15"/>
      <c r="O1558" s="15"/>
      <c r="R1558" s="15"/>
    </row>
    <row r="1559" spans="12:18">
      <c r="L1559" s="15"/>
      <c r="M1559" s="15"/>
      <c r="N1559" s="15"/>
      <c r="O1559" s="15"/>
      <c r="R1559" s="15"/>
    </row>
    <row r="1560" spans="12:18">
      <c r="L1560" s="15"/>
      <c r="M1560" s="15"/>
      <c r="N1560" s="15"/>
      <c r="O1560" s="15"/>
      <c r="R1560" s="15"/>
    </row>
    <row r="1561" spans="12:18">
      <c r="L1561" s="15"/>
      <c r="M1561" s="15"/>
      <c r="N1561" s="15"/>
      <c r="O1561" s="15"/>
      <c r="R1561" s="15"/>
    </row>
    <row r="1562" spans="12:18">
      <c r="L1562" s="15"/>
      <c r="M1562" s="15"/>
      <c r="N1562" s="15"/>
      <c r="O1562" s="15"/>
      <c r="R1562" s="15"/>
    </row>
    <row r="1563" spans="12:18">
      <c r="L1563" s="15"/>
      <c r="M1563" s="15"/>
      <c r="N1563" s="15"/>
      <c r="O1563" s="15"/>
      <c r="R1563" s="15"/>
    </row>
    <row r="1564" spans="12:18">
      <c r="L1564" s="15"/>
      <c r="M1564" s="15"/>
      <c r="N1564" s="15"/>
      <c r="O1564" s="15"/>
      <c r="R1564" s="15"/>
    </row>
    <row r="1565" spans="12:18">
      <c r="L1565" s="15"/>
      <c r="M1565" s="15"/>
      <c r="N1565" s="15"/>
      <c r="O1565" s="15"/>
      <c r="R1565" s="15"/>
    </row>
    <row r="1566" spans="12:18">
      <c r="L1566" s="15"/>
      <c r="M1566" s="15"/>
      <c r="N1566" s="15"/>
      <c r="O1566" s="15"/>
      <c r="R1566" s="15"/>
    </row>
    <row r="1567" spans="12:18">
      <c r="L1567" s="15"/>
      <c r="M1567" s="15"/>
      <c r="N1567" s="15"/>
      <c r="O1567" s="15"/>
      <c r="R1567" s="15"/>
    </row>
    <row r="1568" spans="12:18">
      <c r="L1568" s="15"/>
      <c r="M1568" s="15"/>
      <c r="N1568" s="15"/>
      <c r="O1568" s="15"/>
      <c r="R1568" s="15"/>
    </row>
    <row r="1569" spans="12:18">
      <c r="L1569" s="15"/>
      <c r="M1569" s="15"/>
      <c r="N1569" s="15"/>
      <c r="O1569" s="15"/>
      <c r="R1569" s="15"/>
    </row>
    <row r="1570" spans="12:18">
      <c r="L1570" s="15"/>
      <c r="M1570" s="15"/>
      <c r="N1570" s="15"/>
      <c r="O1570" s="15"/>
      <c r="R1570" s="15"/>
    </row>
    <row r="1571" spans="12:18">
      <c r="L1571" s="15"/>
      <c r="M1571" s="15"/>
      <c r="N1571" s="15"/>
      <c r="O1571" s="15"/>
      <c r="R1571" s="15"/>
    </row>
    <row r="1572" spans="12:18">
      <c r="L1572" s="15"/>
      <c r="M1572" s="15"/>
      <c r="N1572" s="15"/>
      <c r="O1572" s="15"/>
      <c r="R1572" s="15"/>
    </row>
    <row r="1573" spans="12:18">
      <c r="L1573" s="15"/>
      <c r="M1573" s="15"/>
      <c r="N1573" s="15"/>
      <c r="O1573" s="15"/>
      <c r="R1573" s="15"/>
    </row>
    <row r="1574" spans="12:18">
      <c r="L1574" s="15"/>
      <c r="M1574" s="15"/>
      <c r="N1574" s="15"/>
      <c r="O1574" s="15"/>
      <c r="R1574" s="15"/>
    </row>
    <row r="1575" spans="12:18">
      <c r="L1575" s="15"/>
      <c r="M1575" s="15"/>
      <c r="N1575" s="15"/>
      <c r="O1575" s="15"/>
      <c r="R1575" s="15"/>
    </row>
    <row r="1576" spans="12:18">
      <c r="L1576" s="15"/>
      <c r="M1576" s="15"/>
      <c r="N1576" s="15"/>
      <c r="O1576" s="15"/>
      <c r="R1576" s="15"/>
    </row>
    <row r="1577" spans="12:18">
      <c r="L1577" s="15"/>
      <c r="M1577" s="15"/>
      <c r="N1577" s="15"/>
      <c r="O1577" s="15"/>
      <c r="R1577" s="15"/>
    </row>
    <row r="1578" spans="12:18">
      <c r="L1578" s="15"/>
      <c r="M1578" s="15"/>
      <c r="N1578" s="15"/>
      <c r="O1578" s="15"/>
      <c r="R1578" s="15"/>
    </row>
    <row r="1579" spans="12:18">
      <c r="L1579" s="15"/>
      <c r="M1579" s="15"/>
      <c r="N1579" s="15"/>
      <c r="O1579" s="15"/>
      <c r="R1579" s="15"/>
    </row>
    <row r="1580" spans="12:18">
      <c r="L1580" s="15"/>
      <c r="M1580" s="15"/>
      <c r="N1580" s="15"/>
      <c r="O1580" s="15"/>
      <c r="R1580" s="15"/>
    </row>
    <row r="1581" spans="12:18">
      <c r="L1581" s="15"/>
      <c r="M1581" s="15"/>
      <c r="N1581" s="15"/>
      <c r="O1581" s="15"/>
      <c r="R1581" s="15"/>
    </row>
    <row r="1582" spans="12:18">
      <c r="L1582" s="15"/>
      <c r="M1582" s="15"/>
      <c r="N1582" s="15"/>
      <c r="O1582" s="15"/>
      <c r="R1582" s="15"/>
    </row>
    <row r="1583" spans="12:18">
      <c r="L1583" s="15"/>
      <c r="M1583" s="15"/>
      <c r="N1583" s="15"/>
      <c r="O1583" s="15"/>
      <c r="R1583" s="15"/>
    </row>
    <row r="1584" spans="12:18">
      <c r="L1584" s="15"/>
      <c r="M1584" s="15"/>
      <c r="N1584" s="15"/>
      <c r="O1584" s="15"/>
      <c r="R1584" s="15"/>
    </row>
    <row r="1585" spans="1:18">
      <c r="L1585" s="15"/>
      <c r="M1585" s="15"/>
      <c r="N1585" s="15"/>
      <c r="O1585" s="15"/>
      <c r="R1585" s="15"/>
    </row>
    <row r="1586" spans="1:18">
      <c r="L1586" s="15"/>
      <c r="M1586" s="15"/>
      <c r="N1586" s="15"/>
      <c r="O1586" s="15"/>
      <c r="R1586" s="15"/>
    </row>
    <row r="1587" spans="1:18">
      <c r="L1587" s="15"/>
      <c r="M1587" s="15"/>
      <c r="N1587" s="15"/>
      <c r="O1587" s="15"/>
      <c r="R1587" s="15"/>
    </row>
    <row r="1588" spans="1:18">
      <c r="L1588" s="15"/>
      <c r="M1588" s="15"/>
      <c r="N1588" s="15"/>
      <c r="O1588" s="15"/>
      <c r="R1588" s="15"/>
    </row>
    <row r="1589" spans="1:18">
      <c r="L1589" s="15"/>
      <c r="M1589" s="15"/>
      <c r="N1589" s="15"/>
      <c r="O1589" s="15"/>
      <c r="R1589" s="15"/>
    </row>
    <row r="1590" spans="1:18">
      <c r="L1590" s="15"/>
      <c r="M1590" s="15"/>
      <c r="N1590" s="15"/>
      <c r="O1590" s="15"/>
      <c r="R1590" s="15"/>
    </row>
    <row r="1591" spans="1:18">
      <c r="L1591" s="15"/>
      <c r="M1591" s="15"/>
      <c r="N1591" s="15"/>
      <c r="O1591" s="15"/>
      <c r="R1591" s="15"/>
    </row>
    <row r="1592" spans="1:18">
      <c r="L1592" s="15"/>
      <c r="M1592" s="15"/>
      <c r="N1592" s="15"/>
      <c r="O1592" s="15"/>
      <c r="R1592" s="15"/>
    </row>
    <row r="1593" spans="1:18">
      <c r="L1593" s="15"/>
      <c r="M1593" s="15"/>
      <c r="N1593" s="15"/>
      <c r="O1593" s="15"/>
      <c r="R1593" s="15"/>
    </row>
    <row r="1594" spans="1:18">
      <c r="L1594" s="15"/>
      <c r="M1594" s="15"/>
      <c r="N1594" s="15"/>
      <c r="O1594" s="15"/>
      <c r="R1594" s="15"/>
    </row>
    <row r="1595" spans="1:18">
      <c r="L1595" s="15"/>
      <c r="M1595" s="15"/>
      <c r="N1595" s="15"/>
      <c r="O1595" s="15"/>
      <c r="R1595" s="15"/>
    </row>
    <row r="1596" spans="1:18">
      <c r="L1596" s="15"/>
      <c r="M1596" s="15"/>
      <c r="N1596" s="15"/>
      <c r="O1596" s="15"/>
      <c r="R1596" s="15"/>
    </row>
    <row r="1597" spans="1:18">
      <c r="A1597" s="18"/>
      <c r="B1597" s="18"/>
      <c r="C1597" s="18"/>
      <c r="D1597" s="18"/>
      <c r="E1597" s="18"/>
      <c r="F1597" s="18"/>
      <c r="G1597" s="18"/>
      <c r="H1597" s="18"/>
      <c r="I1597" s="18"/>
      <c r="J1597" s="18"/>
      <c r="K1597" s="29"/>
      <c r="L1597" s="19"/>
      <c r="M1597" s="19"/>
      <c r="N1597" s="19"/>
      <c r="O1597" s="19"/>
      <c r="P1597" s="20"/>
      <c r="Q1597" s="20"/>
      <c r="R1597" s="19"/>
    </row>
    <row r="1598" spans="1:18">
      <c r="A1598" s="18"/>
      <c r="B1598" s="18"/>
      <c r="C1598" s="18"/>
      <c r="D1598" s="18"/>
      <c r="E1598" s="18"/>
      <c r="F1598" s="18"/>
      <c r="G1598" s="18"/>
      <c r="H1598" s="18"/>
      <c r="I1598" s="18"/>
      <c r="J1598" s="18"/>
      <c r="K1598" s="29"/>
      <c r="L1598" s="19"/>
      <c r="M1598" s="19"/>
      <c r="N1598" s="19"/>
      <c r="O1598" s="19"/>
      <c r="P1598" s="20"/>
      <c r="Q1598" s="20"/>
      <c r="R1598" s="19"/>
    </row>
    <row r="1599" spans="1:18">
      <c r="A1599" s="18"/>
      <c r="B1599" s="18"/>
      <c r="C1599" s="18"/>
      <c r="D1599" s="18"/>
      <c r="E1599" s="18"/>
      <c r="F1599" s="18"/>
      <c r="G1599" s="18"/>
      <c r="H1599" s="18"/>
      <c r="I1599" s="18"/>
      <c r="J1599" s="18"/>
      <c r="K1599" s="29"/>
      <c r="L1599" s="19"/>
      <c r="M1599" s="19"/>
      <c r="N1599" s="19"/>
      <c r="O1599" s="19"/>
      <c r="P1599" s="20"/>
      <c r="Q1599" s="20"/>
      <c r="R1599" s="19"/>
    </row>
    <row r="1600" spans="1:18">
      <c r="A1600" s="18"/>
      <c r="B1600" s="18"/>
      <c r="C1600" s="18"/>
      <c r="D1600" s="18"/>
      <c r="E1600" s="18"/>
      <c r="F1600" s="18"/>
      <c r="G1600" s="18"/>
      <c r="H1600" s="18"/>
      <c r="I1600" s="18"/>
      <c r="J1600" s="18"/>
      <c r="K1600" s="29"/>
      <c r="L1600" s="19"/>
      <c r="M1600" s="19"/>
      <c r="N1600" s="19"/>
      <c r="O1600" s="19"/>
      <c r="P1600" s="20"/>
      <c r="Q1600" s="20"/>
      <c r="R1600" s="19"/>
    </row>
    <row r="1601" spans="1:18">
      <c r="A1601" s="18"/>
      <c r="B1601" s="18"/>
      <c r="C1601" s="18"/>
      <c r="D1601" s="18"/>
      <c r="E1601" s="18"/>
      <c r="F1601" s="18"/>
      <c r="G1601" s="18"/>
      <c r="H1601" s="18"/>
      <c r="I1601" s="18"/>
      <c r="J1601" s="18"/>
      <c r="K1601" s="29"/>
      <c r="L1601" s="19"/>
      <c r="M1601" s="19"/>
      <c r="N1601" s="19"/>
      <c r="O1601" s="19"/>
      <c r="P1601" s="20"/>
      <c r="Q1601" s="20"/>
      <c r="R1601" s="19"/>
    </row>
    <row r="1602" spans="1:18">
      <c r="A1602" s="18"/>
      <c r="B1602" s="18"/>
      <c r="C1602" s="18"/>
      <c r="D1602" s="18"/>
      <c r="E1602" s="18"/>
      <c r="F1602" s="18"/>
      <c r="G1602" s="18"/>
      <c r="H1602" s="18"/>
      <c r="I1602" s="18"/>
      <c r="J1602" s="18"/>
      <c r="K1602" s="29"/>
      <c r="L1602" s="19"/>
      <c r="M1602" s="19"/>
      <c r="N1602" s="19"/>
      <c r="O1602" s="19"/>
      <c r="P1602" s="20"/>
      <c r="Q1602" s="20"/>
      <c r="R1602" s="19"/>
    </row>
    <row r="1603" spans="1:18">
      <c r="A1603" s="18"/>
      <c r="B1603" s="18"/>
      <c r="C1603" s="18"/>
      <c r="D1603" s="18"/>
      <c r="E1603" s="18"/>
      <c r="F1603" s="18"/>
      <c r="G1603" s="18"/>
      <c r="H1603" s="18"/>
      <c r="I1603" s="18"/>
      <c r="J1603" s="18"/>
      <c r="K1603" s="29"/>
      <c r="L1603" s="19"/>
      <c r="M1603" s="19"/>
      <c r="N1603" s="19"/>
      <c r="O1603" s="19"/>
      <c r="P1603" s="20"/>
      <c r="Q1603" s="20"/>
      <c r="R1603" s="19"/>
    </row>
    <row r="1604" spans="1:18">
      <c r="A1604" s="18"/>
      <c r="B1604" s="18"/>
      <c r="C1604" s="18"/>
      <c r="D1604" s="18"/>
      <c r="E1604" s="18"/>
      <c r="F1604" s="18"/>
      <c r="G1604" s="18"/>
      <c r="H1604" s="18"/>
      <c r="I1604" s="18"/>
      <c r="J1604" s="18"/>
      <c r="K1604" s="29"/>
      <c r="L1604" s="19"/>
      <c r="M1604" s="19"/>
      <c r="N1604" s="19"/>
      <c r="O1604" s="19"/>
      <c r="P1604" s="20"/>
      <c r="Q1604" s="20"/>
      <c r="R1604" s="19"/>
    </row>
    <row r="1605" spans="1:18">
      <c r="A1605" s="18"/>
      <c r="B1605" s="18"/>
      <c r="C1605" s="18"/>
      <c r="D1605" s="18"/>
      <c r="E1605" s="18"/>
      <c r="F1605" s="18"/>
      <c r="G1605" s="18"/>
      <c r="H1605" s="18"/>
      <c r="I1605" s="18"/>
      <c r="J1605" s="18"/>
      <c r="K1605" s="29"/>
      <c r="L1605" s="19"/>
      <c r="M1605" s="19"/>
      <c r="N1605" s="19"/>
      <c r="O1605" s="19"/>
      <c r="P1605" s="20"/>
      <c r="Q1605" s="20"/>
      <c r="R1605" s="19"/>
    </row>
    <row r="1606" spans="1:18">
      <c r="A1606" s="18"/>
      <c r="B1606" s="18"/>
      <c r="C1606" s="18"/>
      <c r="D1606" s="18"/>
      <c r="E1606" s="18"/>
      <c r="F1606" s="18"/>
      <c r="G1606" s="18"/>
      <c r="H1606" s="18"/>
      <c r="I1606" s="18"/>
      <c r="J1606" s="18"/>
      <c r="K1606" s="29"/>
      <c r="L1606" s="19"/>
      <c r="M1606" s="19"/>
      <c r="N1606" s="19"/>
      <c r="O1606" s="19"/>
      <c r="P1606" s="20"/>
      <c r="Q1606" s="20"/>
      <c r="R1606" s="19"/>
    </row>
  </sheetData>
  <autoFilter ref="S1:S1606"/>
  <mergeCells count="2450">
    <mergeCell ref="E351:F351"/>
    <mergeCell ref="G351:J351"/>
    <mergeCell ref="P351:Q351"/>
    <mergeCell ref="E352:F352"/>
    <mergeCell ref="G352:J352"/>
    <mergeCell ref="P352:Q352"/>
    <mergeCell ref="E332:F334"/>
    <mergeCell ref="G332:J334"/>
    <mergeCell ref="K332:K334"/>
    <mergeCell ref="P325:Q325"/>
    <mergeCell ref="E353:F353"/>
    <mergeCell ref="G353:J353"/>
    <mergeCell ref="P353:Q353"/>
    <mergeCell ref="E336:F336"/>
    <mergeCell ref="G336:J336"/>
    <mergeCell ref="E337:F337"/>
    <mergeCell ref="G337:J337"/>
    <mergeCell ref="E338:F338"/>
    <mergeCell ref="G338:J338"/>
    <mergeCell ref="G261:J261"/>
    <mergeCell ref="P261:Q261"/>
    <mergeCell ref="E262:F262"/>
    <mergeCell ref="G262:J262"/>
    <mergeCell ref="P262:Q262"/>
    <mergeCell ref="E263:F263"/>
    <mergeCell ref="G263:J263"/>
    <mergeCell ref="P263:Q263"/>
    <mergeCell ref="E292:F292"/>
    <mergeCell ref="G292:J292"/>
    <mergeCell ref="P292:Q292"/>
    <mergeCell ref="E294:F294"/>
    <mergeCell ref="G294:J294"/>
    <mergeCell ref="P294:Q294"/>
    <mergeCell ref="P293:Q293"/>
    <mergeCell ref="G350:J350"/>
    <mergeCell ref="E350:F350"/>
    <mergeCell ref="P350:Q350"/>
    <mergeCell ref="O333:Q333"/>
    <mergeCell ref="E254:F254"/>
    <mergeCell ref="G254:J254"/>
    <mergeCell ref="P254:Q254"/>
    <mergeCell ref="E255:F255"/>
    <mergeCell ref="G255:J255"/>
    <mergeCell ref="P255:Q255"/>
    <mergeCell ref="E256:F256"/>
    <mergeCell ref="G256:J256"/>
    <mergeCell ref="P256:Q256"/>
    <mergeCell ref="E257:F257"/>
    <mergeCell ref="G257:J257"/>
    <mergeCell ref="P257:Q257"/>
    <mergeCell ref="E258:F258"/>
    <mergeCell ref="G258:J258"/>
    <mergeCell ref="P258:Q258"/>
    <mergeCell ref="E259:F259"/>
    <mergeCell ref="G259:J259"/>
    <mergeCell ref="P259:Q259"/>
    <mergeCell ref="H298:K298"/>
    <mergeCell ref="C299:R299"/>
    <mergeCell ref="L300:R300"/>
    <mergeCell ref="L301:R302"/>
    <mergeCell ref="B303:R303"/>
    <mergeCell ref="B304:B306"/>
    <mergeCell ref="M304:R304"/>
    <mergeCell ref="R305:R306"/>
    <mergeCell ref="A313:B313"/>
    <mergeCell ref="E260:F260"/>
    <mergeCell ref="G260:J260"/>
    <mergeCell ref="P260:Q260"/>
    <mergeCell ref="E261:F261"/>
    <mergeCell ref="E247:F247"/>
    <mergeCell ref="G247:J247"/>
    <mergeCell ref="P247:Q247"/>
    <mergeCell ref="E248:F248"/>
    <mergeCell ref="G248:J248"/>
    <mergeCell ref="P248:Q248"/>
    <mergeCell ref="E249:F249"/>
    <mergeCell ref="G249:J249"/>
    <mergeCell ref="P249:Q249"/>
    <mergeCell ref="E250:F250"/>
    <mergeCell ref="G250:J250"/>
    <mergeCell ref="P250:Q250"/>
    <mergeCell ref="E251:F251"/>
    <mergeCell ref="G251:J251"/>
    <mergeCell ref="P251:Q251"/>
    <mergeCell ref="E253:F253"/>
    <mergeCell ref="G253:J253"/>
    <mergeCell ref="P253:Q253"/>
    <mergeCell ref="G252:J252"/>
    <mergeCell ref="P252:Q252"/>
    <mergeCell ref="E245:F245"/>
    <mergeCell ref="G245:J245"/>
    <mergeCell ref="P245:Q245"/>
    <mergeCell ref="E246:F246"/>
    <mergeCell ref="G246:J246"/>
    <mergeCell ref="P246:Q246"/>
    <mergeCell ref="E229:F229"/>
    <mergeCell ref="G229:J229"/>
    <mergeCell ref="P229:Q229"/>
    <mergeCell ref="E230:F230"/>
    <mergeCell ref="G230:J230"/>
    <mergeCell ref="P230:Q230"/>
    <mergeCell ref="E231:F231"/>
    <mergeCell ref="G231:J231"/>
    <mergeCell ref="P231:Q231"/>
    <mergeCell ref="E232:F232"/>
    <mergeCell ref="G232:J232"/>
    <mergeCell ref="P232:Q232"/>
    <mergeCell ref="E233:F233"/>
    <mergeCell ref="G233:J233"/>
    <mergeCell ref="P233:Q233"/>
    <mergeCell ref="E234:F234"/>
    <mergeCell ref="G234:J234"/>
    <mergeCell ref="P234:Q234"/>
    <mergeCell ref="B240:R240"/>
    <mergeCell ref="E225:F225"/>
    <mergeCell ref="G225:J225"/>
    <mergeCell ref="P225:Q225"/>
    <mergeCell ref="E226:F226"/>
    <mergeCell ref="G226:J226"/>
    <mergeCell ref="P226:Q226"/>
    <mergeCell ref="E227:F227"/>
    <mergeCell ref="G227:J227"/>
    <mergeCell ref="P227:Q227"/>
    <mergeCell ref="E228:F228"/>
    <mergeCell ref="G228:J228"/>
    <mergeCell ref="P228:Q228"/>
    <mergeCell ref="E244:F244"/>
    <mergeCell ref="G244:J244"/>
    <mergeCell ref="E239:F239"/>
    <mergeCell ref="G237:J237"/>
    <mergeCell ref="G238:J238"/>
    <mergeCell ref="G239:J239"/>
    <mergeCell ref="E219:F219"/>
    <mergeCell ref="G219:J219"/>
    <mergeCell ref="P219:Q219"/>
    <mergeCell ref="E220:F220"/>
    <mergeCell ref="G220:J220"/>
    <mergeCell ref="P220:Q220"/>
    <mergeCell ref="E221:F221"/>
    <mergeCell ref="G221:J221"/>
    <mergeCell ref="P221:Q221"/>
    <mergeCell ref="E222:F222"/>
    <mergeCell ref="G222:J222"/>
    <mergeCell ref="P222:Q222"/>
    <mergeCell ref="E223:F223"/>
    <mergeCell ref="G223:J223"/>
    <mergeCell ref="P223:Q223"/>
    <mergeCell ref="E224:F224"/>
    <mergeCell ref="G224:J224"/>
    <mergeCell ref="P224:Q224"/>
    <mergeCell ref="E213:F213"/>
    <mergeCell ref="G213:J213"/>
    <mergeCell ref="P213:Q213"/>
    <mergeCell ref="E214:F214"/>
    <mergeCell ref="G214:J214"/>
    <mergeCell ref="P214:Q214"/>
    <mergeCell ref="E215:F215"/>
    <mergeCell ref="G215:J215"/>
    <mergeCell ref="P215:Q215"/>
    <mergeCell ref="E216:F216"/>
    <mergeCell ref="G216:J216"/>
    <mergeCell ref="P216:Q216"/>
    <mergeCell ref="E217:F217"/>
    <mergeCell ref="G217:J217"/>
    <mergeCell ref="P217:Q217"/>
    <mergeCell ref="E218:F218"/>
    <mergeCell ref="G218:J218"/>
    <mergeCell ref="P218:Q218"/>
    <mergeCell ref="E207:F207"/>
    <mergeCell ref="G207:J207"/>
    <mergeCell ref="P207:Q207"/>
    <mergeCell ref="E208:F208"/>
    <mergeCell ref="G208:J208"/>
    <mergeCell ref="P208:Q208"/>
    <mergeCell ref="E209:F209"/>
    <mergeCell ref="G209:J209"/>
    <mergeCell ref="P209:Q209"/>
    <mergeCell ref="E210:F210"/>
    <mergeCell ref="G210:J210"/>
    <mergeCell ref="P210:Q210"/>
    <mergeCell ref="E211:F211"/>
    <mergeCell ref="G211:J211"/>
    <mergeCell ref="P211:Q211"/>
    <mergeCell ref="E212:F212"/>
    <mergeCell ref="G212:J212"/>
    <mergeCell ref="P212:Q212"/>
    <mergeCell ref="E201:F201"/>
    <mergeCell ref="G201:J201"/>
    <mergeCell ref="P201:Q201"/>
    <mergeCell ref="E202:F202"/>
    <mergeCell ref="G202:J202"/>
    <mergeCell ref="P202:Q202"/>
    <mergeCell ref="E203:F203"/>
    <mergeCell ref="G203:J203"/>
    <mergeCell ref="P203:Q203"/>
    <mergeCell ref="E204:F204"/>
    <mergeCell ref="G204:J204"/>
    <mergeCell ref="P204:Q204"/>
    <mergeCell ref="E205:F205"/>
    <mergeCell ref="G205:J205"/>
    <mergeCell ref="P205:Q205"/>
    <mergeCell ref="E206:F206"/>
    <mergeCell ref="G206:J206"/>
    <mergeCell ref="P206:Q206"/>
    <mergeCell ref="E166:F166"/>
    <mergeCell ref="G166:J166"/>
    <mergeCell ref="P166:Q166"/>
    <mergeCell ref="E167:F167"/>
    <mergeCell ref="G167:J167"/>
    <mergeCell ref="P167:Q167"/>
    <mergeCell ref="E168:F168"/>
    <mergeCell ref="G168:J168"/>
    <mergeCell ref="P168:Q168"/>
    <mergeCell ref="E169:F169"/>
    <mergeCell ref="G169:J169"/>
    <mergeCell ref="P169:Q169"/>
    <mergeCell ref="E170:F170"/>
    <mergeCell ref="G170:J170"/>
    <mergeCell ref="P170:Q170"/>
    <mergeCell ref="E177:F177"/>
    <mergeCell ref="G177:J177"/>
    <mergeCell ref="P177:Q177"/>
    <mergeCell ref="P172:Q172"/>
    <mergeCell ref="E173:F173"/>
    <mergeCell ref="G173:J173"/>
    <mergeCell ref="P173:Q173"/>
    <mergeCell ref="E174:F174"/>
    <mergeCell ref="G174:J174"/>
    <mergeCell ref="P174:Q174"/>
    <mergeCell ref="E175:F175"/>
    <mergeCell ref="G175:J175"/>
    <mergeCell ref="P175:Q175"/>
    <mergeCell ref="E176:F176"/>
    <mergeCell ref="G176:J176"/>
    <mergeCell ref="P176:Q176"/>
    <mergeCell ref="E160:F160"/>
    <mergeCell ref="G160:J160"/>
    <mergeCell ref="P160:Q160"/>
    <mergeCell ref="E161:F161"/>
    <mergeCell ref="G161:J161"/>
    <mergeCell ref="P161:Q161"/>
    <mergeCell ref="E162:F162"/>
    <mergeCell ref="G162:J162"/>
    <mergeCell ref="P162:Q162"/>
    <mergeCell ref="E163:F163"/>
    <mergeCell ref="G163:J163"/>
    <mergeCell ref="P163:Q163"/>
    <mergeCell ref="E164:F164"/>
    <mergeCell ref="G164:J164"/>
    <mergeCell ref="P164:Q164"/>
    <mergeCell ref="E165:F165"/>
    <mergeCell ref="G165:J165"/>
    <mergeCell ref="P165:Q165"/>
    <mergeCell ref="E154:F154"/>
    <mergeCell ref="G154:J154"/>
    <mergeCell ref="P154:Q154"/>
    <mergeCell ref="E155:F155"/>
    <mergeCell ref="G155:J155"/>
    <mergeCell ref="P155:Q155"/>
    <mergeCell ref="E156:F156"/>
    <mergeCell ref="G156:J156"/>
    <mergeCell ref="P156:Q156"/>
    <mergeCell ref="E157:F157"/>
    <mergeCell ref="G157:J157"/>
    <mergeCell ref="P157:Q157"/>
    <mergeCell ref="E158:F158"/>
    <mergeCell ref="G158:J158"/>
    <mergeCell ref="P158:Q158"/>
    <mergeCell ref="E159:F159"/>
    <mergeCell ref="G159:J159"/>
    <mergeCell ref="P159:Q159"/>
    <mergeCell ref="E148:F148"/>
    <mergeCell ref="G148:J148"/>
    <mergeCell ref="P148:Q148"/>
    <mergeCell ref="E149:F149"/>
    <mergeCell ref="G149:J149"/>
    <mergeCell ref="P149:Q149"/>
    <mergeCell ref="E150:F150"/>
    <mergeCell ref="G150:J150"/>
    <mergeCell ref="P150:Q150"/>
    <mergeCell ref="E151:F151"/>
    <mergeCell ref="G151:J151"/>
    <mergeCell ref="P151:Q151"/>
    <mergeCell ref="E152:F152"/>
    <mergeCell ref="G152:J152"/>
    <mergeCell ref="P152:Q152"/>
    <mergeCell ref="E153:F153"/>
    <mergeCell ref="G153:J153"/>
    <mergeCell ref="P153:Q153"/>
    <mergeCell ref="E142:F142"/>
    <mergeCell ref="G142:J142"/>
    <mergeCell ref="P142:Q142"/>
    <mergeCell ref="E143:F143"/>
    <mergeCell ref="G143:J143"/>
    <mergeCell ref="P143:Q143"/>
    <mergeCell ref="E144:F144"/>
    <mergeCell ref="G144:J144"/>
    <mergeCell ref="P144:Q144"/>
    <mergeCell ref="E145:F145"/>
    <mergeCell ref="G145:J145"/>
    <mergeCell ref="P145:Q145"/>
    <mergeCell ref="E146:F146"/>
    <mergeCell ref="G146:J146"/>
    <mergeCell ref="P146:Q146"/>
    <mergeCell ref="E147:F147"/>
    <mergeCell ref="G147:J147"/>
    <mergeCell ref="P147:Q147"/>
    <mergeCell ref="E136:F136"/>
    <mergeCell ref="G136:J136"/>
    <mergeCell ref="P136:Q136"/>
    <mergeCell ref="E137:F137"/>
    <mergeCell ref="G137:J137"/>
    <mergeCell ref="P137:Q137"/>
    <mergeCell ref="E138:F138"/>
    <mergeCell ref="G138:J138"/>
    <mergeCell ref="P138:Q138"/>
    <mergeCell ref="E139:F139"/>
    <mergeCell ref="G139:J139"/>
    <mergeCell ref="P139:Q139"/>
    <mergeCell ref="E140:F140"/>
    <mergeCell ref="G140:J140"/>
    <mergeCell ref="P140:Q140"/>
    <mergeCell ref="E141:F141"/>
    <mergeCell ref="G141:J141"/>
    <mergeCell ref="P141:Q141"/>
    <mergeCell ref="E130:F130"/>
    <mergeCell ref="G130:J130"/>
    <mergeCell ref="P130:Q130"/>
    <mergeCell ref="E131:F131"/>
    <mergeCell ref="G131:J131"/>
    <mergeCell ref="P131:Q131"/>
    <mergeCell ref="E132:F132"/>
    <mergeCell ref="G132:J132"/>
    <mergeCell ref="P132:Q132"/>
    <mergeCell ref="E133:F133"/>
    <mergeCell ref="G133:J133"/>
    <mergeCell ref="P133:Q133"/>
    <mergeCell ref="E134:F134"/>
    <mergeCell ref="G134:J134"/>
    <mergeCell ref="P134:Q134"/>
    <mergeCell ref="E135:F135"/>
    <mergeCell ref="G135:J135"/>
    <mergeCell ref="P135:Q135"/>
    <mergeCell ref="E128:F128"/>
    <mergeCell ref="G128:J128"/>
    <mergeCell ref="P128:Q128"/>
    <mergeCell ref="E129:F129"/>
    <mergeCell ref="G129:J129"/>
    <mergeCell ref="P129:Q129"/>
    <mergeCell ref="E121:F121"/>
    <mergeCell ref="G121:J121"/>
    <mergeCell ref="P121:Q121"/>
    <mergeCell ref="E122:F122"/>
    <mergeCell ref="G122:J122"/>
    <mergeCell ref="P122:Q122"/>
    <mergeCell ref="E123:F123"/>
    <mergeCell ref="G123:J123"/>
    <mergeCell ref="P123:Q123"/>
    <mergeCell ref="E124:F124"/>
    <mergeCell ref="G124:J124"/>
    <mergeCell ref="P124:Q124"/>
    <mergeCell ref="E125:F125"/>
    <mergeCell ref="G125:J125"/>
    <mergeCell ref="P125:Q125"/>
    <mergeCell ref="P113:Q113"/>
    <mergeCell ref="E114:F114"/>
    <mergeCell ref="G114:J114"/>
    <mergeCell ref="P114:Q114"/>
    <mergeCell ref="E115:F115"/>
    <mergeCell ref="G115:J115"/>
    <mergeCell ref="P115:Q115"/>
    <mergeCell ref="E116:F116"/>
    <mergeCell ref="G116:J116"/>
    <mergeCell ref="P116:Q116"/>
    <mergeCell ref="E117:F117"/>
    <mergeCell ref="G117:J117"/>
    <mergeCell ref="P117:Q117"/>
    <mergeCell ref="E118:F118"/>
    <mergeCell ref="G118:J118"/>
    <mergeCell ref="P118:Q118"/>
    <mergeCell ref="E127:F127"/>
    <mergeCell ref="G127:J127"/>
    <mergeCell ref="P127:Q127"/>
    <mergeCell ref="E109:F109"/>
    <mergeCell ref="G109:J109"/>
    <mergeCell ref="P109:Q109"/>
    <mergeCell ref="E119:F119"/>
    <mergeCell ref="G119:J119"/>
    <mergeCell ref="P119:Q119"/>
    <mergeCell ref="E120:F120"/>
    <mergeCell ref="G120:J120"/>
    <mergeCell ref="P120:Q120"/>
    <mergeCell ref="E108:F108"/>
    <mergeCell ref="G108:J108"/>
    <mergeCell ref="E97:F97"/>
    <mergeCell ref="G97:J97"/>
    <mergeCell ref="P97:Q97"/>
    <mergeCell ref="E98:F98"/>
    <mergeCell ref="G98:J98"/>
    <mergeCell ref="P98:Q98"/>
    <mergeCell ref="E99:F99"/>
    <mergeCell ref="G99:J99"/>
    <mergeCell ref="P99:Q99"/>
    <mergeCell ref="P107:Q107"/>
    <mergeCell ref="E110:F110"/>
    <mergeCell ref="G110:J110"/>
    <mergeCell ref="P110:Q110"/>
    <mergeCell ref="E111:F111"/>
    <mergeCell ref="G111:J111"/>
    <mergeCell ref="P111:Q111"/>
    <mergeCell ref="E112:F112"/>
    <mergeCell ref="G112:J112"/>
    <mergeCell ref="P112:Q112"/>
    <mergeCell ref="E113:F113"/>
    <mergeCell ref="G113:J113"/>
    <mergeCell ref="E91:F91"/>
    <mergeCell ref="G91:J91"/>
    <mergeCell ref="P91:Q91"/>
    <mergeCell ref="E92:F92"/>
    <mergeCell ref="G92:J92"/>
    <mergeCell ref="P92:Q92"/>
    <mergeCell ref="E93:F93"/>
    <mergeCell ref="G93:J93"/>
    <mergeCell ref="P93:Q93"/>
    <mergeCell ref="E94:F94"/>
    <mergeCell ref="G94:J94"/>
    <mergeCell ref="P94:Q94"/>
    <mergeCell ref="E95:F95"/>
    <mergeCell ref="G95:J95"/>
    <mergeCell ref="P95:Q95"/>
    <mergeCell ref="E96:F96"/>
    <mergeCell ref="G96:J96"/>
    <mergeCell ref="P96:Q96"/>
    <mergeCell ref="E85:F85"/>
    <mergeCell ref="G85:J85"/>
    <mergeCell ref="P85:Q85"/>
    <mergeCell ref="E86:F86"/>
    <mergeCell ref="G86:J86"/>
    <mergeCell ref="P86:Q86"/>
    <mergeCell ref="E87:F87"/>
    <mergeCell ref="G87:J87"/>
    <mergeCell ref="P87:Q87"/>
    <mergeCell ref="E88:F88"/>
    <mergeCell ref="G88:J88"/>
    <mergeCell ref="P88:Q88"/>
    <mergeCell ref="E89:F89"/>
    <mergeCell ref="G89:J89"/>
    <mergeCell ref="P89:Q89"/>
    <mergeCell ref="E90:F90"/>
    <mergeCell ref="G90:J90"/>
    <mergeCell ref="P90:Q90"/>
    <mergeCell ref="E79:F79"/>
    <mergeCell ref="G79:J79"/>
    <mergeCell ref="P79:Q79"/>
    <mergeCell ref="E80:F80"/>
    <mergeCell ref="G80:J80"/>
    <mergeCell ref="P80:Q80"/>
    <mergeCell ref="E81:F81"/>
    <mergeCell ref="G81:J81"/>
    <mergeCell ref="P81:Q81"/>
    <mergeCell ref="E82:F82"/>
    <mergeCell ref="G82:J82"/>
    <mergeCell ref="P82:Q82"/>
    <mergeCell ref="E83:F83"/>
    <mergeCell ref="G83:J83"/>
    <mergeCell ref="P83:Q83"/>
    <mergeCell ref="E84:F84"/>
    <mergeCell ref="G84:J84"/>
    <mergeCell ref="P84:Q84"/>
    <mergeCell ref="E73:F73"/>
    <mergeCell ref="G73:J73"/>
    <mergeCell ref="P73:Q73"/>
    <mergeCell ref="E74:F74"/>
    <mergeCell ref="G74:J74"/>
    <mergeCell ref="P74:Q74"/>
    <mergeCell ref="E75:F75"/>
    <mergeCell ref="G75:J75"/>
    <mergeCell ref="P75:Q75"/>
    <mergeCell ref="E76:F76"/>
    <mergeCell ref="G76:J76"/>
    <mergeCell ref="P76:Q76"/>
    <mergeCell ref="E77:F77"/>
    <mergeCell ref="G77:J77"/>
    <mergeCell ref="P77:Q77"/>
    <mergeCell ref="E78:F78"/>
    <mergeCell ref="G78:J78"/>
    <mergeCell ref="P78:Q78"/>
    <mergeCell ref="E67:F67"/>
    <mergeCell ref="G67:J67"/>
    <mergeCell ref="P67:Q67"/>
    <mergeCell ref="E68:F68"/>
    <mergeCell ref="G68:J68"/>
    <mergeCell ref="P68:Q68"/>
    <mergeCell ref="E69:F69"/>
    <mergeCell ref="G69:J69"/>
    <mergeCell ref="P69:Q69"/>
    <mergeCell ref="E70:F70"/>
    <mergeCell ref="G70:J70"/>
    <mergeCell ref="P70:Q70"/>
    <mergeCell ref="E71:F71"/>
    <mergeCell ref="G71:J71"/>
    <mergeCell ref="P71:Q71"/>
    <mergeCell ref="E72:F72"/>
    <mergeCell ref="G72:J72"/>
    <mergeCell ref="P72:Q72"/>
    <mergeCell ref="E61:F61"/>
    <mergeCell ref="G61:J61"/>
    <mergeCell ref="P61:Q61"/>
    <mergeCell ref="E62:F62"/>
    <mergeCell ref="G62:J62"/>
    <mergeCell ref="P62:Q62"/>
    <mergeCell ref="E63:F63"/>
    <mergeCell ref="G63:J63"/>
    <mergeCell ref="P63:Q63"/>
    <mergeCell ref="E64:F64"/>
    <mergeCell ref="G64:J64"/>
    <mergeCell ref="P64:Q64"/>
    <mergeCell ref="E65:F65"/>
    <mergeCell ref="G65:J65"/>
    <mergeCell ref="P65:Q65"/>
    <mergeCell ref="E66:F66"/>
    <mergeCell ref="G66:J66"/>
    <mergeCell ref="P66:Q66"/>
    <mergeCell ref="E55:F55"/>
    <mergeCell ref="G55:J55"/>
    <mergeCell ref="P55:Q55"/>
    <mergeCell ref="E56:F56"/>
    <mergeCell ref="G56:J56"/>
    <mergeCell ref="P56:Q56"/>
    <mergeCell ref="E57:F57"/>
    <mergeCell ref="G57:J57"/>
    <mergeCell ref="P57:Q57"/>
    <mergeCell ref="E58:F58"/>
    <mergeCell ref="G58:J58"/>
    <mergeCell ref="P58:Q58"/>
    <mergeCell ref="E59:F59"/>
    <mergeCell ref="G59:J59"/>
    <mergeCell ref="P59:Q59"/>
    <mergeCell ref="E60:F60"/>
    <mergeCell ref="G60:J60"/>
    <mergeCell ref="P60:Q60"/>
    <mergeCell ref="E49:F49"/>
    <mergeCell ref="G49:J49"/>
    <mergeCell ref="P49:Q49"/>
    <mergeCell ref="E50:F50"/>
    <mergeCell ref="G50:J50"/>
    <mergeCell ref="P50:Q50"/>
    <mergeCell ref="E51:F51"/>
    <mergeCell ref="G51:J51"/>
    <mergeCell ref="P51:Q51"/>
    <mergeCell ref="E52:F52"/>
    <mergeCell ref="G52:J52"/>
    <mergeCell ref="P52:Q52"/>
    <mergeCell ref="E53:F53"/>
    <mergeCell ref="G53:J53"/>
    <mergeCell ref="P53:Q53"/>
    <mergeCell ref="E54:F54"/>
    <mergeCell ref="G54:J54"/>
    <mergeCell ref="P54:Q54"/>
    <mergeCell ref="E43:F43"/>
    <mergeCell ref="G43:J43"/>
    <mergeCell ref="P43:Q43"/>
    <mergeCell ref="E44:F44"/>
    <mergeCell ref="G44:J44"/>
    <mergeCell ref="P44:Q44"/>
    <mergeCell ref="E45:F45"/>
    <mergeCell ref="G45:J45"/>
    <mergeCell ref="P45:Q45"/>
    <mergeCell ref="E46:F46"/>
    <mergeCell ref="G46:J46"/>
    <mergeCell ref="P46:Q46"/>
    <mergeCell ref="E47:F47"/>
    <mergeCell ref="G47:J47"/>
    <mergeCell ref="P47:Q47"/>
    <mergeCell ref="E48:F48"/>
    <mergeCell ref="G48:J48"/>
    <mergeCell ref="P48:Q48"/>
    <mergeCell ref="E37:F37"/>
    <mergeCell ref="G37:J37"/>
    <mergeCell ref="P37:Q37"/>
    <mergeCell ref="E38:F38"/>
    <mergeCell ref="G38:J38"/>
    <mergeCell ref="P38:Q38"/>
    <mergeCell ref="E39:F39"/>
    <mergeCell ref="G39:J39"/>
    <mergeCell ref="P39:Q39"/>
    <mergeCell ref="E40:F40"/>
    <mergeCell ref="G40:J40"/>
    <mergeCell ref="P40:Q40"/>
    <mergeCell ref="E41:F41"/>
    <mergeCell ref="G41:J41"/>
    <mergeCell ref="P41:Q41"/>
    <mergeCell ref="E42:F42"/>
    <mergeCell ref="G42:J42"/>
    <mergeCell ref="P42:Q42"/>
    <mergeCell ref="E31:F31"/>
    <mergeCell ref="G31:J31"/>
    <mergeCell ref="P31:Q31"/>
    <mergeCell ref="E32:F32"/>
    <mergeCell ref="G32:J32"/>
    <mergeCell ref="P32:Q32"/>
    <mergeCell ref="E33:F33"/>
    <mergeCell ref="G33:J33"/>
    <mergeCell ref="P33:Q33"/>
    <mergeCell ref="E34:F34"/>
    <mergeCell ref="G34:J34"/>
    <mergeCell ref="P34:Q34"/>
    <mergeCell ref="E35:F35"/>
    <mergeCell ref="G35:J35"/>
    <mergeCell ref="P35:Q35"/>
    <mergeCell ref="E36:F36"/>
    <mergeCell ref="G36:J36"/>
    <mergeCell ref="P36:Q36"/>
    <mergeCell ref="E25:F25"/>
    <mergeCell ref="G25:J25"/>
    <mergeCell ref="P25:Q25"/>
    <mergeCell ref="E26:F26"/>
    <mergeCell ref="G26:J26"/>
    <mergeCell ref="P26:Q26"/>
    <mergeCell ref="E27:F27"/>
    <mergeCell ref="G27:J27"/>
    <mergeCell ref="P27:Q27"/>
    <mergeCell ref="E28:F28"/>
    <mergeCell ref="G28:J28"/>
    <mergeCell ref="P28:Q28"/>
    <mergeCell ref="E29:F29"/>
    <mergeCell ref="G29:J29"/>
    <mergeCell ref="P29:Q29"/>
    <mergeCell ref="E30:F30"/>
    <mergeCell ref="G30:J30"/>
    <mergeCell ref="P30:Q30"/>
    <mergeCell ref="E19:F19"/>
    <mergeCell ref="G19:J19"/>
    <mergeCell ref="P19:Q19"/>
    <mergeCell ref="E20:F20"/>
    <mergeCell ref="G20:J20"/>
    <mergeCell ref="P20:Q20"/>
    <mergeCell ref="E21:F21"/>
    <mergeCell ref="G21:J21"/>
    <mergeCell ref="P21:Q21"/>
    <mergeCell ref="E22:F22"/>
    <mergeCell ref="G22:J22"/>
    <mergeCell ref="P22:Q22"/>
    <mergeCell ref="E23:F23"/>
    <mergeCell ref="G23:J23"/>
    <mergeCell ref="P23:Q23"/>
    <mergeCell ref="E24:F24"/>
    <mergeCell ref="G24:J24"/>
    <mergeCell ref="P24:Q24"/>
    <mergeCell ref="G413:J413"/>
    <mergeCell ref="P413:Q413"/>
    <mergeCell ref="E432:F432"/>
    <mergeCell ref="G432:J432"/>
    <mergeCell ref="P432:Q432"/>
    <mergeCell ref="E391:F391"/>
    <mergeCell ref="G391:J391"/>
    <mergeCell ref="P391:Q391"/>
    <mergeCell ref="A360:B360"/>
    <mergeCell ref="A361:A363"/>
    <mergeCell ref="B361:B363"/>
    <mergeCell ref="L362:R363"/>
    <mergeCell ref="E363:F363"/>
    <mergeCell ref="G363:J363"/>
    <mergeCell ref="B364:R364"/>
    <mergeCell ref="A365:A368"/>
    <mergeCell ref="B365:B367"/>
    <mergeCell ref="C365:C367"/>
    <mergeCell ref="D365:D367"/>
    <mergeCell ref="E365:F367"/>
    <mergeCell ref="G365:J367"/>
    <mergeCell ref="K365:K367"/>
    <mergeCell ref="L365:L367"/>
    <mergeCell ref="G368:J368"/>
    <mergeCell ref="P368:Q368"/>
    <mergeCell ref="L415:R415"/>
    <mergeCell ref="B415:B417"/>
    <mergeCell ref="A415:A417"/>
    <mergeCell ref="C414:R414"/>
    <mergeCell ref="A414:B414"/>
    <mergeCell ref="G373:J373"/>
    <mergeCell ref="P373:Q373"/>
    <mergeCell ref="G459:J459"/>
    <mergeCell ref="P459:Q459"/>
    <mergeCell ref="E479:F479"/>
    <mergeCell ref="G479:J479"/>
    <mergeCell ref="P479:Q479"/>
    <mergeCell ref="E312:F312"/>
    <mergeCell ref="G312:J312"/>
    <mergeCell ref="P312:Q312"/>
    <mergeCell ref="E326:F326"/>
    <mergeCell ref="G326:J326"/>
    <mergeCell ref="P326:Q326"/>
    <mergeCell ref="E340:F340"/>
    <mergeCell ref="G340:J340"/>
    <mergeCell ref="P340:Q340"/>
    <mergeCell ref="E354:F354"/>
    <mergeCell ref="G354:J354"/>
    <mergeCell ref="P354:Q354"/>
    <mergeCell ref="C360:R360"/>
    <mergeCell ref="E361:F361"/>
    <mergeCell ref="G361:J361"/>
    <mergeCell ref="L361:R361"/>
    <mergeCell ref="E362:F362"/>
    <mergeCell ref="G362:J362"/>
    <mergeCell ref="E355:F355"/>
    <mergeCell ref="G355:J355"/>
    <mergeCell ref="M365:R365"/>
    <mergeCell ref="M366:N366"/>
    <mergeCell ref="O366:Q366"/>
    <mergeCell ref="R366:R367"/>
    <mergeCell ref="P367:Q367"/>
    <mergeCell ref="E368:F368"/>
    <mergeCell ref="E413:F413"/>
    <mergeCell ref="A356:B356"/>
    <mergeCell ref="C356:K356"/>
    <mergeCell ref="L356:P356"/>
    <mergeCell ref="Q356:R356"/>
    <mergeCell ref="A357:A359"/>
    <mergeCell ref="B357:B359"/>
    <mergeCell ref="D357:E357"/>
    <mergeCell ref="F357:G357"/>
    <mergeCell ref="H357:K357"/>
    <mergeCell ref="L357:R357"/>
    <mergeCell ref="D358:E358"/>
    <mergeCell ref="F358:G358"/>
    <mergeCell ref="H358:K358"/>
    <mergeCell ref="L358:R359"/>
    <mergeCell ref="D359:E359"/>
    <mergeCell ref="F359:G359"/>
    <mergeCell ref="H359:K359"/>
    <mergeCell ref="P355:Q355"/>
    <mergeCell ref="K318:K320"/>
    <mergeCell ref="L318:L320"/>
    <mergeCell ref="M318:R318"/>
    <mergeCell ref="M319:N319"/>
    <mergeCell ref="O319:Q319"/>
    <mergeCell ref="R319:R320"/>
    <mergeCell ref="B345:R345"/>
    <mergeCell ref="A346:A349"/>
    <mergeCell ref="B346:B348"/>
    <mergeCell ref="C346:C348"/>
    <mergeCell ref="D346:D348"/>
    <mergeCell ref="E346:F348"/>
    <mergeCell ref="G346:J348"/>
    <mergeCell ref="K346:K348"/>
    <mergeCell ref="L346:L348"/>
    <mergeCell ref="M346:R346"/>
    <mergeCell ref="M347:N347"/>
    <mergeCell ref="O347:Q347"/>
    <mergeCell ref="R347:R348"/>
    <mergeCell ref="P348:Q348"/>
    <mergeCell ref="E349:F349"/>
    <mergeCell ref="G349:J349"/>
    <mergeCell ref="P349:Q349"/>
    <mergeCell ref="E322:F322"/>
    <mergeCell ref="G322:J322"/>
    <mergeCell ref="P322:Q322"/>
    <mergeCell ref="E323:F323"/>
    <mergeCell ref="G323:J323"/>
    <mergeCell ref="P323:Q323"/>
    <mergeCell ref="E324:F324"/>
    <mergeCell ref="G324:J324"/>
    <mergeCell ref="A341:B341"/>
    <mergeCell ref="C341:R341"/>
    <mergeCell ref="A342:A344"/>
    <mergeCell ref="B342:B344"/>
    <mergeCell ref="E342:F342"/>
    <mergeCell ref="G342:J342"/>
    <mergeCell ref="L342:R342"/>
    <mergeCell ref="E343:F343"/>
    <mergeCell ref="G343:J343"/>
    <mergeCell ref="L343:R344"/>
    <mergeCell ref="E344:F344"/>
    <mergeCell ref="G344:J344"/>
    <mergeCell ref="B331:R331"/>
    <mergeCell ref="A318:A321"/>
    <mergeCell ref="B318:B320"/>
    <mergeCell ref="C318:C320"/>
    <mergeCell ref="D318:D320"/>
    <mergeCell ref="E318:F320"/>
    <mergeCell ref="G318:J320"/>
    <mergeCell ref="R333:R334"/>
    <mergeCell ref="P334:Q334"/>
    <mergeCell ref="E335:F335"/>
    <mergeCell ref="G335:J335"/>
    <mergeCell ref="P335:Q335"/>
    <mergeCell ref="A332:A335"/>
    <mergeCell ref="B332:B334"/>
    <mergeCell ref="C332:C334"/>
    <mergeCell ref="D332:D334"/>
    <mergeCell ref="P324:Q324"/>
    <mergeCell ref="L332:L334"/>
    <mergeCell ref="M332:R332"/>
    <mergeCell ref="M333:N333"/>
    <mergeCell ref="C313:R313"/>
    <mergeCell ref="A314:A316"/>
    <mergeCell ref="B314:B316"/>
    <mergeCell ref="E314:F314"/>
    <mergeCell ref="G314:J314"/>
    <mergeCell ref="L314:R314"/>
    <mergeCell ref="E315:F315"/>
    <mergeCell ref="G315:J315"/>
    <mergeCell ref="L315:R316"/>
    <mergeCell ref="E316:F316"/>
    <mergeCell ref="G316:J316"/>
    <mergeCell ref="P307:Q307"/>
    <mergeCell ref="A299:B299"/>
    <mergeCell ref="A300:A302"/>
    <mergeCell ref="E308:F308"/>
    <mergeCell ref="G308:J308"/>
    <mergeCell ref="P308:Q308"/>
    <mergeCell ref="E309:F309"/>
    <mergeCell ref="G309:J309"/>
    <mergeCell ref="P309:Q309"/>
    <mergeCell ref="E310:F310"/>
    <mergeCell ref="G310:J310"/>
    <mergeCell ref="P310:Q310"/>
    <mergeCell ref="L416:R417"/>
    <mergeCell ref="E417:F417"/>
    <mergeCell ref="G417:J417"/>
    <mergeCell ref="E339:F339"/>
    <mergeCell ref="G339:J339"/>
    <mergeCell ref="P339:Q339"/>
    <mergeCell ref="E311:F311"/>
    <mergeCell ref="G311:J311"/>
    <mergeCell ref="P311:Q311"/>
    <mergeCell ref="G302:J302"/>
    <mergeCell ref="A304:A307"/>
    <mergeCell ref="B328:B330"/>
    <mergeCell ref="C304:C306"/>
    <mergeCell ref="D304:D306"/>
    <mergeCell ref="E304:F306"/>
    <mergeCell ref="G304:J306"/>
    <mergeCell ref="K304:K306"/>
    <mergeCell ref="L304:L306"/>
    <mergeCell ref="M305:N305"/>
    <mergeCell ref="O305:Q305"/>
    <mergeCell ref="P306:Q306"/>
    <mergeCell ref="E307:F307"/>
    <mergeCell ref="G307:J307"/>
    <mergeCell ref="A327:B327"/>
    <mergeCell ref="C327:R327"/>
    <mergeCell ref="A328:A330"/>
    <mergeCell ref="E328:F328"/>
    <mergeCell ref="G328:J328"/>
    <mergeCell ref="L328:R328"/>
    <mergeCell ref="E329:F329"/>
    <mergeCell ref="G329:J329"/>
    <mergeCell ref="E374:F374"/>
    <mergeCell ref="A295:B295"/>
    <mergeCell ref="C295:K295"/>
    <mergeCell ref="L295:P295"/>
    <mergeCell ref="A296:A298"/>
    <mergeCell ref="B296:B298"/>
    <mergeCell ref="D296:E296"/>
    <mergeCell ref="F296:G296"/>
    <mergeCell ref="H296:K296"/>
    <mergeCell ref="D297:E297"/>
    <mergeCell ref="F297:G297"/>
    <mergeCell ref="H297:K297"/>
    <mergeCell ref="D298:E298"/>
    <mergeCell ref="F298:G298"/>
    <mergeCell ref="L329:R330"/>
    <mergeCell ref="E330:F330"/>
    <mergeCell ref="G330:J330"/>
    <mergeCell ref="B317:R317"/>
    <mergeCell ref="Q295:R295"/>
    <mergeCell ref="L296:R296"/>
    <mergeCell ref="L297:R298"/>
    <mergeCell ref="B300:B302"/>
    <mergeCell ref="E300:F300"/>
    <mergeCell ref="G300:J300"/>
    <mergeCell ref="E301:F301"/>
    <mergeCell ref="G301:J301"/>
    <mergeCell ref="E302:F302"/>
    <mergeCell ref="P320:Q320"/>
    <mergeCell ref="E321:F321"/>
    <mergeCell ref="G321:J321"/>
    <mergeCell ref="P321:Q321"/>
    <mergeCell ref="E325:F325"/>
    <mergeCell ref="G325:J325"/>
    <mergeCell ref="P194:Q194"/>
    <mergeCell ref="E195:F195"/>
    <mergeCell ref="G195:J195"/>
    <mergeCell ref="P195:Q195"/>
    <mergeCell ref="E196:F196"/>
    <mergeCell ref="G196:J196"/>
    <mergeCell ref="A241:A244"/>
    <mergeCell ref="B241:B243"/>
    <mergeCell ref="C241:C243"/>
    <mergeCell ref="D241:D243"/>
    <mergeCell ref="E241:F243"/>
    <mergeCell ref="G241:J243"/>
    <mergeCell ref="K241:K243"/>
    <mergeCell ref="L241:L243"/>
    <mergeCell ref="M241:R241"/>
    <mergeCell ref="M242:N242"/>
    <mergeCell ref="O242:Q242"/>
    <mergeCell ref="R242:R243"/>
    <mergeCell ref="E238:F238"/>
    <mergeCell ref="P196:Q196"/>
    <mergeCell ref="E197:F197"/>
    <mergeCell ref="G197:J197"/>
    <mergeCell ref="P197:Q197"/>
    <mergeCell ref="E198:F198"/>
    <mergeCell ref="G198:J198"/>
    <mergeCell ref="P198:Q198"/>
    <mergeCell ref="E199:F199"/>
    <mergeCell ref="G199:J199"/>
    <mergeCell ref="P199:Q199"/>
    <mergeCell ref="E200:F200"/>
    <mergeCell ref="G200:J200"/>
    <mergeCell ref="P200:Q200"/>
    <mergeCell ref="R185:R186"/>
    <mergeCell ref="E182:F182"/>
    <mergeCell ref="G181:J181"/>
    <mergeCell ref="E180:F180"/>
    <mergeCell ref="G180:J180"/>
    <mergeCell ref="E181:F181"/>
    <mergeCell ref="A236:B236"/>
    <mergeCell ref="C236:R236"/>
    <mergeCell ref="A237:A239"/>
    <mergeCell ref="B237:B239"/>
    <mergeCell ref="L237:R237"/>
    <mergeCell ref="L238:R239"/>
    <mergeCell ref="E188:F188"/>
    <mergeCell ref="G188:J188"/>
    <mergeCell ref="P188:Q188"/>
    <mergeCell ref="E189:F189"/>
    <mergeCell ref="G189:J189"/>
    <mergeCell ref="P189:Q189"/>
    <mergeCell ref="E190:F190"/>
    <mergeCell ref="G190:J190"/>
    <mergeCell ref="P190:Q190"/>
    <mergeCell ref="E191:F191"/>
    <mergeCell ref="G191:J191"/>
    <mergeCell ref="P191:Q191"/>
    <mergeCell ref="E192:F192"/>
    <mergeCell ref="G192:J192"/>
    <mergeCell ref="P192:Q192"/>
    <mergeCell ref="E193:F193"/>
    <mergeCell ref="G193:J193"/>
    <mergeCell ref="P193:Q193"/>
    <mergeCell ref="E194:F194"/>
    <mergeCell ref="G194:J194"/>
    <mergeCell ref="E776:F776"/>
    <mergeCell ref="E773:F773"/>
    <mergeCell ref="G773:J773"/>
    <mergeCell ref="P773:Q773"/>
    <mergeCell ref="G776:J776"/>
    <mergeCell ref="E777:F777"/>
    <mergeCell ref="A100:B100"/>
    <mergeCell ref="C100:R100"/>
    <mergeCell ref="A101:A103"/>
    <mergeCell ref="B101:B103"/>
    <mergeCell ref="L101:R101"/>
    <mergeCell ref="L102:R103"/>
    <mergeCell ref="B104:R104"/>
    <mergeCell ref="A105:A108"/>
    <mergeCell ref="B105:B107"/>
    <mergeCell ref="C105:C107"/>
    <mergeCell ref="D105:D107"/>
    <mergeCell ref="E105:F107"/>
    <mergeCell ref="G105:J107"/>
    <mergeCell ref="K105:K107"/>
    <mergeCell ref="L105:L107"/>
    <mergeCell ref="M105:R105"/>
    <mergeCell ref="M106:N106"/>
    <mergeCell ref="O106:Q106"/>
    <mergeCell ref="R106:R107"/>
    <mergeCell ref="E103:F103"/>
    <mergeCell ref="P108:Q108"/>
    <mergeCell ref="G103:J103"/>
    <mergeCell ref="L184:L186"/>
    <mergeCell ref="M184:R184"/>
    <mergeCell ref="M185:N185"/>
    <mergeCell ref="O185:Q185"/>
    <mergeCell ref="E557:F557"/>
    <mergeCell ref="K595:K597"/>
    <mergeCell ref="A590:B590"/>
    <mergeCell ref="O596:Q596"/>
    <mergeCell ref="R596:R597"/>
    <mergeCell ref="F589:G589"/>
    <mergeCell ref="A587:A589"/>
    <mergeCell ref="B587:B589"/>
    <mergeCell ref="D587:E587"/>
    <mergeCell ref="F587:G587"/>
    <mergeCell ref="E591:F591"/>
    <mergeCell ref="G591:J591"/>
    <mergeCell ref="L588:R589"/>
    <mergeCell ref="D589:E589"/>
    <mergeCell ref="A779:A782"/>
    <mergeCell ref="B779:B781"/>
    <mergeCell ref="C779:C781"/>
    <mergeCell ref="D779:D781"/>
    <mergeCell ref="E779:F781"/>
    <mergeCell ref="G779:J781"/>
    <mergeCell ref="K779:K781"/>
    <mergeCell ref="L779:L781"/>
    <mergeCell ref="M779:R779"/>
    <mergeCell ref="M780:N780"/>
    <mergeCell ref="O780:Q780"/>
    <mergeCell ref="R780:R781"/>
    <mergeCell ref="P781:Q781"/>
    <mergeCell ref="E782:F782"/>
    <mergeCell ref="G782:J782"/>
    <mergeCell ref="P782:Q782"/>
    <mergeCell ref="E775:F775"/>
    <mergeCell ref="G775:J775"/>
    <mergeCell ref="E718:F718"/>
    <mergeCell ref="G718:J718"/>
    <mergeCell ref="A585:B585"/>
    <mergeCell ref="C585:R585"/>
    <mergeCell ref="A586:B586"/>
    <mergeCell ref="C586:K586"/>
    <mergeCell ref="L586:P586"/>
    <mergeCell ref="A595:A598"/>
    <mergeCell ref="B595:B597"/>
    <mergeCell ref="C595:C597"/>
    <mergeCell ref="D595:D597"/>
    <mergeCell ref="E595:F597"/>
    <mergeCell ref="G595:J597"/>
    <mergeCell ref="G592:J592"/>
    <mergeCell ref="A591:A593"/>
    <mergeCell ref="B591:B593"/>
    <mergeCell ref="L592:R593"/>
    <mergeCell ref="Q586:R586"/>
    <mergeCell ref="H587:K587"/>
    <mergeCell ref="L587:R587"/>
    <mergeCell ref="D588:E588"/>
    <mergeCell ref="F588:G588"/>
    <mergeCell ref="H588:K588"/>
    <mergeCell ref="E705:F705"/>
    <mergeCell ref="G705:J705"/>
    <mergeCell ref="P705:Q705"/>
    <mergeCell ref="E706:F706"/>
    <mergeCell ref="G706:J706"/>
    <mergeCell ref="P706:Q706"/>
    <mergeCell ref="E707:F707"/>
    <mergeCell ref="G707:J707"/>
    <mergeCell ref="A695:A698"/>
    <mergeCell ref="G581:J581"/>
    <mergeCell ref="P581:Q581"/>
    <mergeCell ref="E582:F582"/>
    <mergeCell ref="G582:J582"/>
    <mergeCell ref="L776:R777"/>
    <mergeCell ref="G575:J577"/>
    <mergeCell ref="E581:F581"/>
    <mergeCell ref="P569:Q569"/>
    <mergeCell ref="P557:Q557"/>
    <mergeCell ref="L726:R727"/>
    <mergeCell ref="E625:F627"/>
    <mergeCell ref="M626:N626"/>
    <mergeCell ref="O626:Q626"/>
    <mergeCell ref="P627:Q627"/>
    <mergeCell ref="E628:F628"/>
    <mergeCell ref="G628:J628"/>
    <mergeCell ref="P718:Q718"/>
    <mergeCell ref="L595:L597"/>
    <mergeCell ref="M595:R595"/>
    <mergeCell ref="M596:N596"/>
    <mergeCell ref="E593:F593"/>
    <mergeCell ref="C690:R690"/>
    <mergeCell ref="E691:F691"/>
    <mergeCell ref="E719:F719"/>
    <mergeCell ref="G719:J719"/>
    <mergeCell ref="P719:Q719"/>
    <mergeCell ref="P597:Q597"/>
    <mergeCell ref="L591:R591"/>
    <mergeCell ref="E592:F592"/>
    <mergeCell ref="H589:K589"/>
    <mergeCell ref="C590:R590"/>
    <mergeCell ref="G593:J593"/>
    <mergeCell ref="G777:J777"/>
    <mergeCell ref="B778:R778"/>
    <mergeCell ref="E786:F786"/>
    <mergeCell ref="G786:J786"/>
    <mergeCell ref="P786:Q786"/>
    <mergeCell ref="E787:F787"/>
    <mergeCell ref="G787:J787"/>
    <mergeCell ref="P787:Q787"/>
    <mergeCell ref="A774:B774"/>
    <mergeCell ref="C774:R774"/>
    <mergeCell ref="A775:A777"/>
    <mergeCell ref="B775:B777"/>
    <mergeCell ref="L775:R775"/>
    <mergeCell ref="P789:Q789"/>
    <mergeCell ref="E793:K793"/>
    <mergeCell ref="E795:K795"/>
    <mergeCell ref="A534:A536"/>
    <mergeCell ref="A538:A541"/>
    <mergeCell ref="A547:A549"/>
    <mergeCell ref="A551:A554"/>
    <mergeCell ref="A559:A561"/>
    <mergeCell ref="A563:A566"/>
    <mergeCell ref="A571:A573"/>
    <mergeCell ref="A575:A578"/>
    <mergeCell ref="P584:Q584"/>
    <mergeCell ref="B571:B573"/>
    <mergeCell ref="B575:B577"/>
    <mergeCell ref="C575:C577"/>
    <mergeCell ref="D575:D577"/>
    <mergeCell ref="K575:K577"/>
    <mergeCell ref="L575:L577"/>
    <mergeCell ref="P578:Q578"/>
    <mergeCell ref="P582:Q582"/>
    <mergeCell ref="A584:K584"/>
    <mergeCell ref="A570:B570"/>
    <mergeCell ref="C570:R570"/>
    <mergeCell ref="E571:F571"/>
    <mergeCell ref="G571:J571"/>
    <mergeCell ref="L571:R571"/>
    <mergeCell ref="E572:F572"/>
    <mergeCell ref="G572:J572"/>
    <mergeCell ref="B563:B565"/>
    <mergeCell ref="C563:C565"/>
    <mergeCell ref="D563:D565"/>
    <mergeCell ref="K563:K565"/>
    <mergeCell ref="R576:R577"/>
    <mergeCell ref="L572:R573"/>
    <mergeCell ref="E575:F577"/>
    <mergeCell ref="E797:K797"/>
    <mergeCell ref="E569:F569"/>
    <mergeCell ref="G569:J569"/>
    <mergeCell ref="M564:N564"/>
    <mergeCell ref="O564:Q564"/>
    <mergeCell ref="P565:Q565"/>
    <mergeCell ref="E566:F566"/>
    <mergeCell ref="G566:J566"/>
    <mergeCell ref="P566:Q566"/>
    <mergeCell ref="E567:F567"/>
    <mergeCell ref="G567:J567"/>
    <mergeCell ref="P567:Q567"/>
    <mergeCell ref="E568:F568"/>
    <mergeCell ref="G568:J568"/>
    <mergeCell ref="P568:Q568"/>
    <mergeCell ref="A724:B724"/>
    <mergeCell ref="E799:K799"/>
    <mergeCell ref="E801:K801"/>
    <mergeCell ref="E805:K805"/>
    <mergeCell ref="A7:A9"/>
    <mergeCell ref="A11:A13"/>
    <mergeCell ref="A15:A18"/>
    <mergeCell ref="A269:A271"/>
    <mergeCell ref="A273:A275"/>
    <mergeCell ref="A277:A280"/>
    <mergeCell ref="A284:A286"/>
    <mergeCell ref="A288:A291"/>
    <mergeCell ref="A492:A495"/>
    <mergeCell ref="A503:A505"/>
    <mergeCell ref="A507:A510"/>
    <mergeCell ref="A516:A518"/>
    <mergeCell ref="A520:A522"/>
    <mergeCell ref="A524:A527"/>
    <mergeCell ref="A789:K789"/>
    <mergeCell ref="C620:R620"/>
    <mergeCell ref="E573:F573"/>
    <mergeCell ref="G573:J573"/>
    <mergeCell ref="B574:R574"/>
    <mergeCell ref="M575:R575"/>
    <mergeCell ref="M576:N576"/>
    <mergeCell ref="O576:Q576"/>
    <mergeCell ref="P577:Q577"/>
    <mergeCell ref="E578:F578"/>
    <mergeCell ref="G578:J578"/>
    <mergeCell ref="L563:L565"/>
    <mergeCell ref="R564:R565"/>
    <mergeCell ref="E563:F565"/>
    <mergeCell ref="G563:J565"/>
    <mergeCell ref="A558:B558"/>
    <mergeCell ref="C558:R558"/>
    <mergeCell ref="E559:F559"/>
    <mergeCell ref="G559:J559"/>
    <mergeCell ref="L559:R559"/>
    <mergeCell ref="E560:F560"/>
    <mergeCell ref="G560:J560"/>
    <mergeCell ref="E561:F561"/>
    <mergeCell ref="G561:J561"/>
    <mergeCell ref="B562:R562"/>
    <mergeCell ref="M563:R563"/>
    <mergeCell ref="B551:B553"/>
    <mergeCell ref="B559:B561"/>
    <mergeCell ref="C551:C553"/>
    <mergeCell ref="D551:D553"/>
    <mergeCell ref="K551:K553"/>
    <mergeCell ref="L551:L553"/>
    <mergeCell ref="R552:R553"/>
    <mergeCell ref="E551:F553"/>
    <mergeCell ref="G551:J553"/>
    <mergeCell ref="L560:R561"/>
    <mergeCell ref="P553:Q553"/>
    <mergeCell ref="E555:F555"/>
    <mergeCell ref="G555:J555"/>
    <mergeCell ref="P555:Q555"/>
    <mergeCell ref="G557:J557"/>
    <mergeCell ref="E554:F554"/>
    <mergeCell ref="G554:J554"/>
    <mergeCell ref="P554:Q554"/>
    <mergeCell ref="E556:F556"/>
    <mergeCell ref="G556:J556"/>
    <mergeCell ref="P556:Q556"/>
    <mergeCell ref="P545:Q545"/>
    <mergeCell ref="A546:B546"/>
    <mergeCell ref="C546:R546"/>
    <mergeCell ref="E547:F547"/>
    <mergeCell ref="G547:J547"/>
    <mergeCell ref="L547:R547"/>
    <mergeCell ref="E548:F548"/>
    <mergeCell ref="G548:J548"/>
    <mergeCell ref="E549:F549"/>
    <mergeCell ref="G549:J549"/>
    <mergeCell ref="B550:R550"/>
    <mergeCell ref="M551:R551"/>
    <mergeCell ref="M552:N552"/>
    <mergeCell ref="O552:Q552"/>
    <mergeCell ref="B547:B549"/>
    <mergeCell ref="L548:R549"/>
    <mergeCell ref="P544:Q544"/>
    <mergeCell ref="E545:F545"/>
    <mergeCell ref="G545:J545"/>
    <mergeCell ref="P540:Q540"/>
    <mergeCell ref="E541:F541"/>
    <mergeCell ref="G541:J541"/>
    <mergeCell ref="P541:Q541"/>
    <mergeCell ref="B534:B536"/>
    <mergeCell ref="B538:B540"/>
    <mergeCell ref="C538:C540"/>
    <mergeCell ref="D538:D540"/>
    <mergeCell ref="K538:K540"/>
    <mergeCell ref="L538:L540"/>
    <mergeCell ref="R539:R540"/>
    <mergeCell ref="E538:F540"/>
    <mergeCell ref="G538:J540"/>
    <mergeCell ref="L535:R536"/>
    <mergeCell ref="A533:B533"/>
    <mergeCell ref="E544:F544"/>
    <mergeCell ref="G544:J544"/>
    <mergeCell ref="E542:F542"/>
    <mergeCell ref="G542:J542"/>
    <mergeCell ref="P542:Q542"/>
    <mergeCell ref="E543:F543"/>
    <mergeCell ref="G543:J543"/>
    <mergeCell ref="P543:Q543"/>
    <mergeCell ref="C533:R533"/>
    <mergeCell ref="E534:F534"/>
    <mergeCell ref="G534:J534"/>
    <mergeCell ref="L534:R534"/>
    <mergeCell ref="E535:F535"/>
    <mergeCell ref="G535:J535"/>
    <mergeCell ref="E536:F536"/>
    <mergeCell ref="G536:J536"/>
    <mergeCell ref="B537:R537"/>
    <mergeCell ref="M538:R538"/>
    <mergeCell ref="M539:N539"/>
    <mergeCell ref="O539:Q539"/>
    <mergeCell ref="E531:F531"/>
    <mergeCell ref="G531:J531"/>
    <mergeCell ref="B530:B531"/>
    <mergeCell ref="E530:F530"/>
    <mergeCell ref="G530:J530"/>
    <mergeCell ref="L530:L531"/>
    <mergeCell ref="M530:M531"/>
    <mergeCell ref="N530:N531"/>
    <mergeCell ref="O530:O531"/>
    <mergeCell ref="P530:Q531"/>
    <mergeCell ref="E532:F532"/>
    <mergeCell ref="G532:J532"/>
    <mergeCell ref="P532:Q532"/>
    <mergeCell ref="B520:B522"/>
    <mergeCell ref="B524:B526"/>
    <mergeCell ref="C524:C526"/>
    <mergeCell ref="D524:D526"/>
    <mergeCell ref="K524:K526"/>
    <mergeCell ref="L524:L526"/>
    <mergeCell ref="R525:R526"/>
    <mergeCell ref="E524:F526"/>
    <mergeCell ref="G524:J526"/>
    <mergeCell ref="L521:R522"/>
    <mergeCell ref="E521:F521"/>
    <mergeCell ref="G521:J521"/>
    <mergeCell ref="E522:F522"/>
    <mergeCell ref="G522:J522"/>
    <mergeCell ref="B523:R523"/>
    <mergeCell ref="M524:R524"/>
    <mergeCell ref="E527:F527"/>
    <mergeCell ref="G527:J527"/>
    <mergeCell ref="P527:Q527"/>
    <mergeCell ref="D516:E516"/>
    <mergeCell ref="F516:G516"/>
    <mergeCell ref="H516:K516"/>
    <mergeCell ref="L516:R516"/>
    <mergeCell ref="D517:E517"/>
    <mergeCell ref="F517:G517"/>
    <mergeCell ref="H517:K517"/>
    <mergeCell ref="D518:E518"/>
    <mergeCell ref="F518:G518"/>
    <mergeCell ref="H518:K518"/>
    <mergeCell ref="A515:B515"/>
    <mergeCell ref="C515:K515"/>
    <mergeCell ref="L515:P515"/>
    <mergeCell ref="Q515:R515"/>
    <mergeCell ref="G520:J520"/>
    <mergeCell ref="L520:R520"/>
    <mergeCell ref="B516:B518"/>
    <mergeCell ref="L517:R518"/>
    <mergeCell ref="M508:N508"/>
    <mergeCell ref="O508:Q508"/>
    <mergeCell ref="P509:Q509"/>
    <mergeCell ref="E510:F510"/>
    <mergeCell ref="G510:J510"/>
    <mergeCell ref="P510:Q510"/>
    <mergeCell ref="E512:F512"/>
    <mergeCell ref="G512:J512"/>
    <mergeCell ref="P512:Q512"/>
    <mergeCell ref="G507:J509"/>
    <mergeCell ref="E505:F505"/>
    <mergeCell ref="E511:F511"/>
    <mergeCell ref="G511:J511"/>
    <mergeCell ref="P511:Q511"/>
    <mergeCell ref="M525:N525"/>
    <mergeCell ref="O525:Q525"/>
    <mergeCell ref="P526:Q526"/>
    <mergeCell ref="P480:Q480"/>
    <mergeCell ref="P481:Q481"/>
    <mergeCell ref="A482:B482"/>
    <mergeCell ref="C482:R482"/>
    <mergeCell ref="A483:B483"/>
    <mergeCell ref="C483:K483"/>
    <mergeCell ref="L483:P483"/>
    <mergeCell ref="Q483:R483"/>
    <mergeCell ref="B465:R465"/>
    <mergeCell ref="M466:R466"/>
    <mergeCell ref="M467:N467"/>
    <mergeCell ref="O467:Q467"/>
    <mergeCell ref="P468:Q468"/>
    <mergeCell ref="E469:F469"/>
    <mergeCell ref="G469:J469"/>
    <mergeCell ref="P469:Q469"/>
    <mergeCell ref="A466:A469"/>
    <mergeCell ref="C466:C468"/>
    <mergeCell ref="D466:D468"/>
    <mergeCell ref="K466:K468"/>
    <mergeCell ref="L466:L468"/>
    <mergeCell ref="R467:R468"/>
    <mergeCell ref="E466:F468"/>
    <mergeCell ref="G466:J468"/>
    <mergeCell ref="B466:B468"/>
    <mergeCell ref="E478:F478"/>
    <mergeCell ref="G478:J478"/>
    <mergeCell ref="A481:K481"/>
    <mergeCell ref="M455:R455"/>
    <mergeCell ref="M456:N456"/>
    <mergeCell ref="O456:Q456"/>
    <mergeCell ref="P457:Q457"/>
    <mergeCell ref="E458:F458"/>
    <mergeCell ref="G458:J458"/>
    <mergeCell ref="P458:Q458"/>
    <mergeCell ref="P460:Q460"/>
    <mergeCell ref="A461:B461"/>
    <mergeCell ref="C461:R461"/>
    <mergeCell ref="E462:F462"/>
    <mergeCell ref="G462:J462"/>
    <mergeCell ref="L462:R462"/>
    <mergeCell ref="E463:F463"/>
    <mergeCell ref="G463:J463"/>
    <mergeCell ref="E464:F464"/>
    <mergeCell ref="G464:J464"/>
    <mergeCell ref="A455:A458"/>
    <mergeCell ref="A462:A464"/>
    <mergeCell ref="C455:C457"/>
    <mergeCell ref="D455:D457"/>
    <mergeCell ref="K455:K457"/>
    <mergeCell ref="L455:L457"/>
    <mergeCell ref="R456:R457"/>
    <mergeCell ref="L463:R464"/>
    <mergeCell ref="E455:F457"/>
    <mergeCell ref="G455:J457"/>
    <mergeCell ref="B455:B457"/>
    <mergeCell ref="B462:B464"/>
    <mergeCell ref="E460:F460"/>
    <mergeCell ref="G460:J460"/>
    <mergeCell ref="E459:F459"/>
    <mergeCell ref="M445:N445"/>
    <mergeCell ref="O445:Q445"/>
    <mergeCell ref="P446:Q446"/>
    <mergeCell ref="E447:F447"/>
    <mergeCell ref="G447:J447"/>
    <mergeCell ref="P447:Q447"/>
    <mergeCell ref="P449:Q449"/>
    <mergeCell ref="A450:B450"/>
    <mergeCell ref="C450:R450"/>
    <mergeCell ref="E451:F451"/>
    <mergeCell ref="G451:J451"/>
    <mergeCell ref="L451:R451"/>
    <mergeCell ref="E452:F452"/>
    <mergeCell ref="G452:J452"/>
    <mergeCell ref="E453:F453"/>
    <mergeCell ref="G453:J453"/>
    <mergeCell ref="B454:R454"/>
    <mergeCell ref="A444:A447"/>
    <mergeCell ref="A451:A453"/>
    <mergeCell ref="C444:C446"/>
    <mergeCell ref="D444:D446"/>
    <mergeCell ref="K444:K446"/>
    <mergeCell ref="L444:L446"/>
    <mergeCell ref="R445:R446"/>
    <mergeCell ref="L452:R453"/>
    <mergeCell ref="E444:F446"/>
    <mergeCell ref="G444:J446"/>
    <mergeCell ref="B444:B446"/>
    <mergeCell ref="B451:B453"/>
    <mergeCell ref="E449:F449"/>
    <mergeCell ref="G449:J449"/>
    <mergeCell ref="D437:E437"/>
    <mergeCell ref="F437:G437"/>
    <mergeCell ref="H437:K437"/>
    <mergeCell ref="D438:E438"/>
    <mergeCell ref="F438:G438"/>
    <mergeCell ref="H438:K438"/>
    <mergeCell ref="A439:B439"/>
    <mergeCell ref="C439:R439"/>
    <mergeCell ref="E440:F440"/>
    <mergeCell ref="G440:J440"/>
    <mergeCell ref="L440:R440"/>
    <mergeCell ref="E441:F441"/>
    <mergeCell ref="G441:J441"/>
    <mergeCell ref="E442:F442"/>
    <mergeCell ref="G442:J442"/>
    <mergeCell ref="B443:R443"/>
    <mergeCell ref="M444:R444"/>
    <mergeCell ref="A436:A438"/>
    <mergeCell ref="A440:A442"/>
    <mergeCell ref="L441:R442"/>
    <mergeCell ref="L437:R438"/>
    <mergeCell ref="B436:B438"/>
    <mergeCell ref="B440:B442"/>
    <mergeCell ref="P433:Q433"/>
    <mergeCell ref="A434:B434"/>
    <mergeCell ref="C434:R434"/>
    <mergeCell ref="A435:B435"/>
    <mergeCell ref="C435:K435"/>
    <mergeCell ref="L435:P435"/>
    <mergeCell ref="Q435:R435"/>
    <mergeCell ref="D436:E436"/>
    <mergeCell ref="F436:G436"/>
    <mergeCell ref="H436:K436"/>
    <mergeCell ref="L436:R436"/>
    <mergeCell ref="A419:A422"/>
    <mergeCell ref="C419:C421"/>
    <mergeCell ref="D419:D421"/>
    <mergeCell ref="K419:K421"/>
    <mergeCell ref="L419:L421"/>
    <mergeCell ref="R420:R421"/>
    <mergeCell ref="G419:J421"/>
    <mergeCell ref="E419:F421"/>
    <mergeCell ref="B419:B421"/>
    <mergeCell ref="E431:F431"/>
    <mergeCell ref="G431:J431"/>
    <mergeCell ref="A433:K433"/>
    <mergeCell ref="G422:J422"/>
    <mergeCell ref="P422:Q422"/>
    <mergeCell ref="P431:Q431"/>
    <mergeCell ref="C288:C290"/>
    <mergeCell ref="D288:D290"/>
    <mergeCell ref="K288:K290"/>
    <mergeCell ref="L288:L290"/>
    <mergeCell ref="R289:R290"/>
    <mergeCell ref="E288:F290"/>
    <mergeCell ref="G288:J290"/>
    <mergeCell ref="B288:B290"/>
    <mergeCell ref="E293:F293"/>
    <mergeCell ref="G293:J293"/>
    <mergeCell ref="A272:B272"/>
    <mergeCell ref="C272:R272"/>
    <mergeCell ref="P282:Q282"/>
    <mergeCell ref="A283:B283"/>
    <mergeCell ref="C283:R283"/>
    <mergeCell ref="L284:R284"/>
    <mergeCell ref="L285:R286"/>
    <mergeCell ref="B284:B286"/>
    <mergeCell ref="E282:F282"/>
    <mergeCell ref="G282:J282"/>
    <mergeCell ref="B287:R287"/>
    <mergeCell ref="M288:R288"/>
    <mergeCell ref="M289:N289"/>
    <mergeCell ref="O289:Q289"/>
    <mergeCell ref="P290:Q290"/>
    <mergeCell ref="E291:F291"/>
    <mergeCell ref="G291:J291"/>
    <mergeCell ref="P291:Q291"/>
    <mergeCell ref="E286:F286"/>
    <mergeCell ref="G286:J286"/>
    <mergeCell ref="E284:F284"/>
    <mergeCell ref="G285:J285"/>
    <mergeCell ref="C277:C279"/>
    <mergeCell ref="D277:D279"/>
    <mergeCell ref="K277:K279"/>
    <mergeCell ref="L277:L279"/>
    <mergeCell ref="R278:R279"/>
    <mergeCell ref="E277:F279"/>
    <mergeCell ref="G277:J279"/>
    <mergeCell ref="B277:B279"/>
    <mergeCell ref="M277:R277"/>
    <mergeCell ref="M278:N278"/>
    <mergeCell ref="O278:Q278"/>
    <mergeCell ref="B269:B271"/>
    <mergeCell ref="B273:B275"/>
    <mergeCell ref="D269:E269"/>
    <mergeCell ref="F269:G269"/>
    <mergeCell ref="H269:K269"/>
    <mergeCell ref="L269:R269"/>
    <mergeCell ref="D270:E270"/>
    <mergeCell ref="F270:G270"/>
    <mergeCell ref="H270:K270"/>
    <mergeCell ref="D271:E271"/>
    <mergeCell ref="G275:J275"/>
    <mergeCell ref="E178:F178"/>
    <mergeCell ref="G178:J178"/>
    <mergeCell ref="P178:Q178"/>
    <mergeCell ref="P235:Q235"/>
    <mergeCell ref="E235:F235"/>
    <mergeCell ref="G235:J235"/>
    <mergeCell ref="A266:K266"/>
    <mergeCell ref="A267:B267"/>
    <mergeCell ref="C267:R267"/>
    <mergeCell ref="A268:B268"/>
    <mergeCell ref="C268:K268"/>
    <mergeCell ref="L268:P268"/>
    <mergeCell ref="Q268:R268"/>
    <mergeCell ref="G264:J264"/>
    <mergeCell ref="E264:F264"/>
    <mergeCell ref="B276:R276"/>
    <mergeCell ref="L270:R271"/>
    <mergeCell ref="L274:R275"/>
    <mergeCell ref="A179:B179"/>
    <mergeCell ref="C179:R179"/>
    <mergeCell ref="A180:A182"/>
    <mergeCell ref="B180:B182"/>
    <mergeCell ref="L180:R180"/>
    <mergeCell ref="L181:R182"/>
    <mergeCell ref="A184:A187"/>
    <mergeCell ref="B184:B186"/>
    <mergeCell ref="C184:C186"/>
    <mergeCell ref="D184:D186"/>
    <mergeCell ref="E184:F186"/>
    <mergeCell ref="G184:J186"/>
    <mergeCell ref="K184:K186"/>
    <mergeCell ref="E252:F252"/>
    <mergeCell ref="E18:F18"/>
    <mergeCell ref="G18:J18"/>
    <mergeCell ref="P18:Q18"/>
    <mergeCell ref="E126:F126"/>
    <mergeCell ref="G126:J126"/>
    <mergeCell ref="P126:Q126"/>
    <mergeCell ref="E101:F101"/>
    <mergeCell ref="G101:J101"/>
    <mergeCell ref="E102:F102"/>
    <mergeCell ref="G102:J102"/>
    <mergeCell ref="G284:J284"/>
    <mergeCell ref="E280:F280"/>
    <mergeCell ref="G280:J280"/>
    <mergeCell ref="P280:Q280"/>
    <mergeCell ref="E281:F281"/>
    <mergeCell ref="G281:J281"/>
    <mergeCell ref="P281:Q281"/>
    <mergeCell ref="E273:F273"/>
    <mergeCell ref="L273:R273"/>
    <mergeCell ref="P264:Q264"/>
    <mergeCell ref="P266:Q266"/>
    <mergeCell ref="F271:G271"/>
    <mergeCell ref="H271:K271"/>
    <mergeCell ref="P244:Q244"/>
    <mergeCell ref="E265:F265"/>
    <mergeCell ref="G265:J265"/>
    <mergeCell ref="P265:Q265"/>
    <mergeCell ref="E171:F171"/>
    <mergeCell ref="G171:J171"/>
    <mergeCell ref="P171:Q171"/>
    <mergeCell ref="E172:F172"/>
    <mergeCell ref="G172:J172"/>
    <mergeCell ref="K15:K17"/>
    <mergeCell ref="L15:L17"/>
    <mergeCell ref="R16:R17"/>
    <mergeCell ref="L8:R9"/>
    <mergeCell ref="G15:J17"/>
    <mergeCell ref="E15:F17"/>
    <mergeCell ref="L12:R13"/>
    <mergeCell ref="B7:B9"/>
    <mergeCell ref="B11:B13"/>
    <mergeCell ref="B15:B17"/>
    <mergeCell ref="D9:E9"/>
    <mergeCell ref="F9:G9"/>
    <mergeCell ref="H9:K9"/>
    <mergeCell ref="A10:B10"/>
    <mergeCell ref="C10:R10"/>
    <mergeCell ref="E11:F11"/>
    <mergeCell ref="G11:J11"/>
    <mergeCell ref="L11:R11"/>
    <mergeCell ref="E12:F12"/>
    <mergeCell ref="G12:J12"/>
    <mergeCell ref="E13:F13"/>
    <mergeCell ref="G13:J13"/>
    <mergeCell ref="B14:R14"/>
    <mergeCell ref="C724:R724"/>
    <mergeCell ref="A725:A727"/>
    <mergeCell ref="B725:B727"/>
    <mergeCell ref="E725:F725"/>
    <mergeCell ref="G725:J725"/>
    <mergeCell ref="L725:R725"/>
    <mergeCell ref="E726:F726"/>
    <mergeCell ref="G726:J726"/>
    <mergeCell ref="A2:R2"/>
    <mergeCell ref="A3:B3"/>
    <mergeCell ref="C3:R3"/>
    <mergeCell ref="A4:R4"/>
    <mergeCell ref="A5:B5"/>
    <mergeCell ref="C5:R5"/>
    <mergeCell ref="A6:B6"/>
    <mergeCell ref="C6:K6"/>
    <mergeCell ref="L6:P6"/>
    <mergeCell ref="Q6:R6"/>
    <mergeCell ref="D7:E7"/>
    <mergeCell ref="F7:G7"/>
    <mergeCell ref="H7:K7"/>
    <mergeCell ref="L7:R7"/>
    <mergeCell ref="D8:E8"/>
    <mergeCell ref="F8:G8"/>
    <mergeCell ref="H8:K8"/>
    <mergeCell ref="M15:R15"/>
    <mergeCell ref="M16:N16"/>
    <mergeCell ref="O16:Q16"/>
    <mergeCell ref="P17:Q17"/>
    <mergeCell ref="C15:C17"/>
    <mergeCell ref="D15:D17"/>
    <mergeCell ref="P187:Q187"/>
    <mergeCell ref="B728:R728"/>
    <mergeCell ref="A729:A732"/>
    <mergeCell ref="B729:B731"/>
    <mergeCell ref="C729:C731"/>
    <mergeCell ref="D729:D731"/>
    <mergeCell ref="E729:F731"/>
    <mergeCell ref="G729:J731"/>
    <mergeCell ref="K729:K731"/>
    <mergeCell ref="L729:L731"/>
    <mergeCell ref="M729:R729"/>
    <mergeCell ref="M730:N730"/>
    <mergeCell ref="O730:Q730"/>
    <mergeCell ref="R730:R731"/>
    <mergeCell ref="P731:Q731"/>
    <mergeCell ref="E732:F732"/>
    <mergeCell ref="G732:J732"/>
    <mergeCell ref="P732:Q732"/>
    <mergeCell ref="P186:Q186"/>
    <mergeCell ref="E416:F416"/>
    <mergeCell ref="G416:J416"/>
    <mergeCell ref="D484:E484"/>
    <mergeCell ref="F484:G484"/>
    <mergeCell ref="A484:A486"/>
    <mergeCell ref="L484:R484"/>
    <mergeCell ref="D485:E485"/>
    <mergeCell ref="F485:G485"/>
    <mergeCell ref="H485:K485"/>
    <mergeCell ref="E285:F285"/>
    <mergeCell ref="E415:F415"/>
    <mergeCell ref="G415:J415"/>
    <mergeCell ref="E187:F187"/>
    <mergeCell ref="G187:J187"/>
    <mergeCell ref="P243:Q243"/>
    <mergeCell ref="G273:J273"/>
    <mergeCell ref="E274:F274"/>
    <mergeCell ref="G274:J274"/>
    <mergeCell ref="E369:F369"/>
    <mergeCell ref="G369:J369"/>
    <mergeCell ref="P369:Q369"/>
    <mergeCell ref="E370:F370"/>
    <mergeCell ref="G370:J370"/>
    <mergeCell ref="P370:Q370"/>
    <mergeCell ref="E371:F371"/>
    <mergeCell ref="G371:J371"/>
    <mergeCell ref="P371:Q371"/>
    <mergeCell ref="E372:F372"/>
    <mergeCell ref="G372:J372"/>
    <mergeCell ref="P372:Q372"/>
    <mergeCell ref="E373:F373"/>
    <mergeCell ref="B183:R183"/>
    <mergeCell ref="E275:F275"/>
    <mergeCell ref="G488:J488"/>
    <mergeCell ref="L488:R488"/>
    <mergeCell ref="E489:F489"/>
    <mergeCell ref="G489:J489"/>
    <mergeCell ref="P501:Q501"/>
    <mergeCell ref="E497:F497"/>
    <mergeCell ref="G497:J497"/>
    <mergeCell ref="P497:Q497"/>
    <mergeCell ref="C720:K720"/>
    <mergeCell ref="L720:P720"/>
    <mergeCell ref="Q720:R720"/>
    <mergeCell ref="A721:A723"/>
    <mergeCell ref="B721:B723"/>
    <mergeCell ref="D721:E721"/>
    <mergeCell ref="F721:G721"/>
    <mergeCell ref="H721:K721"/>
    <mergeCell ref="L721:R721"/>
    <mergeCell ref="D722:E722"/>
    <mergeCell ref="A625:A628"/>
    <mergeCell ref="F722:G722"/>
    <mergeCell ref="H722:K722"/>
    <mergeCell ref="L722:R723"/>
    <mergeCell ref="D723:E723"/>
    <mergeCell ref="F723:G723"/>
    <mergeCell ref="H723:K723"/>
    <mergeCell ref="D507:D509"/>
    <mergeCell ref="K507:K509"/>
    <mergeCell ref="L507:L509"/>
    <mergeCell ref="R508:R509"/>
    <mergeCell ref="E507:F509"/>
    <mergeCell ref="D486:E486"/>
    <mergeCell ref="F486:G486"/>
    <mergeCell ref="H486:K486"/>
    <mergeCell ref="C502:R502"/>
    <mergeCell ref="E503:F503"/>
    <mergeCell ref="B488:B490"/>
    <mergeCell ref="B492:B494"/>
    <mergeCell ref="C492:C494"/>
    <mergeCell ref="D492:D494"/>
    <mergeCell ref="K492:K494"/>
    <mergeCell ref="L492:L494"/>
    <mergeCell ref="R493:R494"/>
    <mergeCell ref="E492:F494"/>
    <mergeCell ref="G492:J494"/>
    <mergeCell ref="L489:R490"/>
    <mergeCell ref="G503:J503"/>
    <mergeCell ref="A487:B487"/>
    <mergeCell ref="C487:R487"/>
    <mergeCell ref="A488:A490"/>
    <mergeCell ref="B484:B486"/>
    <mergeCell ref="L485:R486"/>
    <mergeCell ref="E490:F490"/>
    <mergeCell ref="G490:J490"/>
    <mergeCell ref="E488:F488"/>
    <mergeCell ref="P499:Q499"/>
    <mergeCell ref="H484:K484"/>
    <mergeCell ref="B491:R491"/>
    <mergeCell ref="M492:R492"/>
    <mergeCell ref="B503:B505"/>
    <mergeCell ref="L504:R505"/>
    <mergeCell ref="M493:N493"/>
    <mergeCell ref="O493:Q493"/>
    <mergeCell ref="P494:Q494"/>
    <mergeCell ref="E495:F495"/>
    <mergeCell ref="G495:J495"/>
    <mergeCell ref="P495:Q495"/>
    <mergeCell ref="E500:F500"/>
    <mergeCell ref="G500:J500"/>
    <mergeCell ref="P500:Q500"/>
    <mergeCell ref="E501:F501"/>
    <mergeCell ref="G501:J501"/>
    <mergeCell ref="B507:B509"/>
    <mergeCell ref="C507:C509"/>
    <mergeCell ref="E598:F598"/>
    <mergeCell ref="G598:J598"/>
    <mergeCell ref="P598:Q598"/>
    <mergeCell ref="B594:R594"/>
    <mergeCell ref="G583:J583"/>
    <mergeCell ref="P583:Q583"/>
    <mergeCell ref="A519:B519"/>
    <mergeCell ref="C519:R519"/>
    <mergeCell ref="E520:F520"/>
    <mergeCell ref="R530:R531"/>
    <mergeCell ref="A530:A531"/>
    <mergeCell ref="A502:B502"/>
    <mergeCell ref="L503:R503"/>
    <mergeCell ref="E504:F504"/>
    <mergeCell ref="G504:J504"/>
    <mergeCell ref="G505:J505"/>
    <mergeCell ref="E513:F513"/>
    <mergeCell ref="G513:J513"/>
    <mergeCell ref="P513:Q513"/>
    <mergeCell ref="B506:R506"/>
    <mergeCell ref="M507:R507"/>
    <mergeCell ref="D695:D697"/>
    <mergeCell ref="E695:F697"/>
    <mergeCell ref="G695:J697"/>
    <mergeCell ref="K695:K697"/>
    <mergeCell ref="P684:Q684"/>
    <mergeCell ref="A686:B686"/>
    <mergeCell ref="E698:F698"/>
    <mergeCell ref="B691:B693"/>
    <mergeCell ref="L695:L697"/>
    <mergeCell ref="D689:E689"/>
    <mergeCell ref="M695:R695"/>
    <mergeCell ref="C695:C697"/>
    <mergeCell ref="L691:R691"/>
    <mergeCell ref="G692:J692"/>
    <mergeCell ref="L692:R693"/>
    <mergeCell ref="E693:F693"/>
    <mergeCell ref="A621:A623"/>
    <mergeCell ref="B621:B623"/>
    <mergeCell ref="L621:R621"/>
    <mergeCell ref="L622:R623"/>
    <mergeCell ref="B624:R624"/>
    <mergeCell ref="G625:J627"/>
    <mergeCell ref="K625:K627"/>
    <mergeCell ref="L625:L627"/>
    <mergeCell ref="F689:G689"/>
    <mergeCell ref="H689:K689"/>
    <mergeCell ref="A690:B690"/>
    <mergeCell ref="M625:R625"/>
    <mergeCell ref="A691:A693"/>
    <mergeCell ref="E623:F623"/>
    <mergeCell ref="G623:J623"/>
    <mergeCell ref="P628:Q628"/>
    <mergeCell ref="B625:B627"/>
    <mergeCell ref="C625:C627"/>
    <mergeCell ref="E685:F685"/>
    <mergeCell ref="G685:J685"/>
    <mergeCell ref="P685:Q685"/>
    <mergeCell ref="R626:R627"/>
    <mergeCell ref="A620:B620"/>
    <mergeCell ref="P619:Q619"/>
    <mergeCell ref="E619:F619"/>
    <mergeCell ref="G619:J619"/>
    <mergeCell ref="A687:A689"/>
    <mergeCell ref="B687:B689"/>
    <mergeCell ref="D687:E687"/>
    <mergeCell ref="F687:G687"/>
    <mergeCell ref="G727:J727"/>
    <mergeCell ref="H687:K687"/>
    <mergeCell ref="L687:R687"/>
    <mergeCell ref="D688:E688"/>
    <mergeCell ref="F688:G688"/>
    <mergeCell ref="H688:K688"/>
    <mergeCell ref="L688:R689"/>
    <mergeCell ref="D625:D627"/>
    <mergeCell ref="R696:R697"/>
    <mergeCell ref="E703:F703"/>
    <mergeCell ref="P640:Q640"/>
    <mergeCell ref="E641:F641"/>
    <mergeCell ref="G641:J641"/>
    <mergeCell ref="P641:Q641"/>
    <mergeCell ref="E635:F635"/>
    <mergeCell ref="G635:J635"/>
    <mergeCell ref="E642:F642"/>
    <mergeCell ref="G642:J642"/>
    <mergeCell ref="G182:J182"/>
    <mergeCell ref="E237:F237"/>
    <mergeCell ref="E692:F692"/>
    <mergeCell ref="E622:F622"/>
    <mergeCell ref="G622:J622"/>
    <mergeCell ref="O696:Q696"/>
    <mergeCell ref="P279:Q279"/>
    <mergeCell ref="M696:N696"/>
    <mergeCell ref="E621:F621"/>
    <mergeCell ref="G621:J621"/>
    <mergeCell ref="E496:F496"/>
    <mergeCell ref="G496:J496"/>
    <mergeCell ref="P496:Q496"/>
    <mergeCell ref="E514:F514"/>
    <mergeCell ref="G514:J514"/>
    <mergeCell ref="P514:Q514"/>
    <mergeCell ref="E583:F583"/>
    <mergeCell ref="E498:F498"/>
    <mergeCell ref="G498:J498"/>
    <mergeCell ref="P498:Q498"/>
    <mergeCell ref="E499:F499"/>
    <mergeCell ref="G499:J499"/>
    <mergeCell ref="E528:F528"/>
    <mergeCell ref="G528:J528"/>
    <mergeCell ref="P528:Q528"/>
    <mergeCell ref="E529:F529"/>
    <mergeCell ref="G529:J529"/>
    <mergeCell ref="P529:Q529"/>
    <mergeCell ref="G639:J639"/>
    <mergeCell ref="P639:Q639"/>
    <mergeCell ref="E640:F640"/>
    <mergeCell ref="G640:J640"/>
    <mergeCell ref="E788:F788"/>
    <mergeCell ref="G788:J788"/>
    <mergeCell ref="P788:Q788"/>
    <mergeCell ref="P697:Q697"/>
    <mergeCell ref="G693:J693"/>
    <mergeCell ref="C686:K686"/>
    <mergeCell ref="L686:P686"/>
    <mergeCell ref="Q686:R686"/>
    <mergeCell ref="E684:F684"/>
    <mergeCell ref="G684:J684"/>
    <mergeCell ref="G691:J691"/>
    <mergeCell ref="B694:R694"/>
    <mergeCell ref="B695:B697"/>
    <mergeCell ref="G698:J698"/>
    <mergeCell ref="P698:Q698"/>
    <mergeCell ref="A720:B720"/>
    <mergeCell ref="A579:A580"/>
    <mergeCell ref="B579:B580"/>
    <mergeCell ref="E579:F579"/>
    <mergeCell ref="G579:J579"/>
    <mergeCell ref="L579:L580"/>
    <mergeCell ref="E727:F727"/>
    <mergeCell ref="M579:M580"/>
    <mergeCell ref="N579:N580"/>
    <mergeCell ref="O579:O580"/>
    <mergeCell ref="P579:Q580"/>
    <mergeCell ref="R579:R580"/>
    <mergeCell ref="E580:F580"/>
    <mergeCell ref="G580:J580"/>
    <mergeCell ref="E783:F783"/>
    <mergeCell ref="G783:J783"/>
    <mergeCell ref="E784:F784"/>
    <mergeCell ref="G784:J784"/>
    <mergeCell ref="E785:F785"/>
    <mergeCell ref="G785:J785"/>
    <mergeCell ref="P783:Q783"/>
    <mergeCell ref="P784:Q784"/>
    <mergeCell ref="P785:Q785"/>
    <mergeCell ref="E733:F733"/>
    <mergeCell ref="G733:J733"/>
    <mergeCell ref="P733:Q733"/>
    <mergeCell ref="E734:F734"/>
    <mergeCell ref="G734:J734"/>
    <mergeCell ref="P734:Q734"/>
    <mergeCell ref="E735:F735"/>
    <mergeCell ref="G735:J735"/>
    <mergeCell ref="P735:Q735"/>
    <mergeCell ref="E736:F736"/>
    <mergeCell ref="G736:J736"/>
    <mergeCell ref="P736:Q736"/>
    <mergeCell ref="E737:F737"/>
    <mergeCell ref="G737:J737"/>
    <mergeCell ref="P737:Q737"/>
    <mergeCell ref="E738:F738"/>
    <mergeCell ref="G738:J738"/>
    <mergeCell ref="P738:Q738"/>
    <mergeCell ref="E739:F739"/>
    <mergeCell ref="G739:J739"/>
    <mergeCell ref="P739:Q739"/>
    <mergeCell ref="E740:F740"/>
    <mergeCell ref="G740:J740"/>
    <mergeCell ref="P740:Q740"/>
    <mergeCell ref="E741:F741"/>
    <mergeCell ref="G741:J741"/>
    <mergeCell ref="P741:Q741"/>
    <mergeCell ref="E742:F742"/>
    <mergeCell ref="G742:J742"/>
    <mergeCell ref="P742:Q742"/>
    <mergeCell ref="E743:F743"/>
    <mergeCell ref="G743:J743"/>
    <mergeCell ref="P743:Q743"/>
    <mergeCell ref="E744:F744"/>
    <mergeCell ref="G744:J744"/>
    <mergeCell ref="P744:Q744"/>
    <mergeCell ref="E745:F745"/>
    <mergeCell ref="G745:J745"/>
    <mergeCell ref="P745:Q745"/>
    <mergeCell ref="E746:F746"/>
    <mergeCell ref="G746:J746"/>
    <mergeCell ref="P746:Q746"/>
    <mergeCell ref="E747:F747"/>
    <mergeCell ref="G747:J747"/>
    <mergeCell ref="P747:Q747"/>
    <mergeCell ref="E748:F748"/>
    <mergeCell ref="G748:J748"/>
    <mergeCell ref="P748:Q748"/>
    <mergeCell ref="E749:F749"/>
    <mergeCell ref="G749:J749"/>
    <mergeCell ref="P749:Q749"/>
    <mergeCell ref="E750:F750"/>
    <mergeCell ref="G750:J750"/>
    <mergeCell ref="P750:Q750"/>
    <mergeCell ref="E751:F751"/>
    <mergeCell ref="G751:J751"/>
    <mergeCell ref="P751:Q751"/>
    <mergeCell ref="E752:F752"/>
    <mergeCell ref="G752:J752"/>
    <mergeCell ref="P752:Q752"/>
    <mergeCell ref="E753:F753"/>
    <mergeCell ref="G753:J753"/>
    <mergeCell ref="P753:Q753"/>
    <mergeCell ref="E754:F754"/>
    <mergeCell ref="G754:J754"/>
    <mergeCell ref="P754:Q754"/>
    <mergeCell ref="E755:F755"/>
    <mergeCell ref="G755:J755"/>
    <mergeCell ref="P755:Q755"/>
    <mergeCell ref="E756:F756"/>
    <mergeCell ref="G756:J756"/>
    <mergeCell ref="P756:Q756"/>
    <mergeCell ref="E757:F757"/>
    <mergeCell ref="G757:J757"/>
    <mergeCell ref="P757:Q757"/>
    <mergeCell ref="E758:F758"/>
    <mergeCell ref="G758:J758"/>
    <mergeCell ref="P758:Q758"/>
    <mergeCell ref="E759:F759"/>
    <mergeCell ref="G759:J759"/>
    <mergeCell ref="P759:Q759"/>
    <mergeCell ref="E760:F760"/>
    <mergeCell ref="G760:J760"/>
    <mergeCell ref="P760:Q760"/>
    <mergeCell ref="E761:F761"/>
    <mergeCell ref="G761:J761"/>
    <mergeCell ref="P761:Q761"/>
    <mergeCell ref="E762:F762"/>
    <mergeCell ref="G762:J762"/>
    <mergeCell ref="P762:Q762"/>
    <mergeCell ref="E763:F763"/>
    <mergeCell ref="G763:J763"/>
    <mergeCell ref="P763:Q763"/>
    <mergeCell ref="E764:F764"/>
    <mergeCell ref="G764:J764"/>
    <mergeCell ref="P764:Q764"/>
    <mergeCell ref="E765:F765"/>
    <mergeCell ref="G765:J765"/>
    <mergeCell ref="P765:Q765"/>
    <mergeCell ref="E766:F766"/>
    <mergeCell ref="G766:J766"/>
    <mergeCell ref="P766:Q766"/>
    <mergeCell ref="E767:F767"/>
    <mergeCell ref="G767:J767"/>
    <mergeCell ref="P767:Q767"/>
    <mergeCell ref="E768:F768"/>
    <mergeCell ref="G768:J768"/>
    <mergeCell ref="P768:Q768"/>
    <mergeCell ref="E769:F769"/>
    <mergeCell ref="G769:J769"/>
    <mergeCell ref="P769:Q769"/>
    <mergeCell ref="E770:F770"/>
    <mergeCell ref="G770:J770"/>
    <mergeCell ref="P770:Q770"/>
    <mergeCell ref="E771:F771"/>
    <mergeCell ref="G771:J771"/>
    <mergeCell ref="P771:Q771"/>
    <mergeCell ref="E772:F772"/>
    <mergeCell ref="G772:J772"/>
    <mergeCell ref="P772:Q772"/>
    <mergeCell ref="E629:F629"/>
    <mergeCell ref="G629:J629"/>
    <mergeCell ref="P629:Q629"/>
    <mergeCell ref="E630:F630"/>
    <mergeCell ref="G630:J630"/>
    <mergeCell ref="P630:Q630"/>
    <mergeCell ref="E631:F631"/>
    <mergeCell ref="G631:J631"/>
    <mergeCell ref="P631:Q631"/>
    <mergeCell ref="E632:F632"/>
    <mergeCell ref="G632:J632"/>
    <mergeCell ref="P632:Q632"/>
    <mergeCell ref="E633:F633"/>
    <mergeCell ref="G633:J633"/>
    <mergeCell ref="P633:Q633"/>
    <mergeCell ref="E634:F634"/>
    <mergeCell ref="G634:J634"/>
    <mergeCell ref="P634:Q634"/>
    <mergeCell ref="P635:Q635"/>
    <mergeCell ref="E636:F636"/>
    <mergeCell ref="G636:J636"/>
    <mergeCell ref="P636:Q636"/>
    <mergeCell ref="E637:F637"/>
    <mergeCell ref="G637:J637"/>
    <mergeCell ref="P637:Q637"/>
    <mergeCell ref="E638:F638"/>
    <mergeCell ref="G638:J638"/>
    <mergeCell ref="P638:Q638"/>
    <mergeCell ref="E639:F639"/>
    <mergeCell ref="P642:Q642"/>
    <mergeCell ref="E643:F643"/>
    <mergeCell ref="G643:J643"/>
    <mergeCell ref="P643:Q643"/>
    <mergeCell ref="E644:F644"/>
    <mergeCell ref="G644:J644"/>
    <mergeCell ref="P644:Q644"/>
    <mergeCell ref="E645:F645"/>
    <mergeCell ref="G645:J645"/>
    <mergeCell ref="P645:Q645"/>
    <mergeCell ref="E646:F646"/>
    <mergeCell ref="G646:J646"/>
    <mergeCell ref="P646:Q646"/>
    <mergeCell ref="E647:F647"/>
    <mergeCell ref="G647:J647"/>
    <mergeCell ref="P647:Q647"/>
    <mergeCell ref="E648:F648"/>
    <mergeCell ref="G648:J648"/>
    <mergeCell ref="P648:Q648"/>
    <mergeCell ref="E649:F649"/>
    <mergeCell ref="G649:J649"/>
    <mergeCell ref="P649:Q649"/>
    <mergeCell ref="E650:F650"/>
    <mergeCell ref="G650:J650"/>
    <mergeCell ref="P650:Q650"/>
    <mergeCell ref="E651:F651"/>
    <mergeCell ref="G651:J651"/>
    <mergeCell ref="P651:Q651"/>
    <mergeCell ref="E652:F652"/>
    <mergeCell ref="G652:J652"/>
    <mergeCell ref="P652:Q652"/>
    <mergeCell ref="E653:F653"/>
    <mergeCell ref="G653:J653"/>
    <mergeCell ref="P653:Q653"/>
    <mergeCell ref="E654:F654"/>
    <mergeCell ref="G654:J654"/>
    <mergeCell ref="P654:Q654"/>
    <mergeCell ref="E655:F655"/>
    <mergeCell ref="G655:J655"/>
    <mergeCell ref="P655:Q655"/>
    <mergeCell ref="E656:F656"/>
    <mergeCell ref="G656:J656"/>
    <mergeCell ref="P656:Q656"/>
    <mergeCell ref="E657:F657"/>
    <mergeCell ref="G657:J657"/>
    <mergeCell ref="P657:Q657"/>
    <mergeCell ref="E669:F669"/>
    <mergeCell ref="G669:J669"/>
    <mergeCell ref="P669:Q669"/>
    <mergeCell ref="E658:F658"/>
    <mergeCell ref="G658:J658"/>
    <mergeCell ref="P658:Q658"/>
    <mergeCell ref="E659:F659"/>
    <mergeCell ref="G659:J659"/>
    <mergeCell ref="P659:Q659"/>
    <mergeCell ref="E660:F660"/>
    <mergeCell ref="G660:J660"/>
    <mergeCell ref="P660:Q660"/>
    <mergeCell ref="E661:F661"/>
    <mergeCell ref="G661:J661"/>
    <mergeCell ref="P661:Q661"/>
    <mergeCell ref="E662:F662"/>
    <mergeCell ref="G662:J662"/>
    <mergeCell ref="P662:Q662"/>
    <mergeCell ref="E663:F663"/>
    <mergeCell ref="G663:J663"/>
    <mergeCell ref="P663:Q663"/>
    <mergeCell ref="E681:F681"/>
    <mergeCell ref="G681:J681"/>
    <mergeCell ref="P681:Q681"/>
    <mergeCell ref="E670:F670"/>
    <mergeCell ref="G670:J670"/>
    <mergeCell ref="P670:Q670"/>
    <mergeCell ref="E671:F671"/>
    <mergeCell ref="G671:J671"/>
    <mergeCell ref="P671:Q671"/>
    <mergeCell ref="E672:F672"/>
    <mergeCell ref="G672:J672"/>
    <mergeCell ref="P672:Q672"/>
    <mergeCell ref="E673:F673"/>
    <mergeCell ref="G673:J673"/>
    <mergeCell ref="P673:Q673"/>
    <mergeCell ref="E674:F674"/>
    <mergeCell ref="G674:J674"/>
    <mergeCell ref="P674:Q674"/>
    <mergeCell ref="E675:F675"/>
    <mergeCell ref="G675:J675"/>
    <mergeCell ref="P675:Q675"/>
    <mergeCell ref="E607:F607"/>
    <mergeCell ref="G607:J607"/>
    <mergeCell ref="E676:F676"/>
    <mergeCell ref="G676:J676"/>
    <mergeCell ref="P676:Q676"/>
    <mergeCell ref="E677:F677"/>
    <mergeCell ref="G677:J677"/>
    <mergeCell ref="P677:Q677"/>
    <mergeCell ref="E678:F678"/>
    <mergeCell ref="G678:J678"/>
    <mergeCell ref="P678:Q678"/>
    <mergeCell ref="E679:F679"/>
    <mergeCell ref="G679:J679"/>
    <mergeCell ref="P679:Q679"/>
    <mergeCell ref="E680:F680"/>
    <mergeCell ref="G680:J680"/>
    <mergeCell ref="P680:Q680"/>
    <mergeCell ref="E664:F664"/>
    <mergeCell ref="G664:J664"/>
    <mergeCell ref="P664:Q664"/>
    <mergeCell ref="E665:F665"/>
    <mergeCell ref="G665:J665"/>
    <mergeCell ref="P665:Q665"/>
    <mergeCell ref="E666:F666"/>
    <mergeCell ref="G666:J666"/>
    <mergeCell ref="P666:Q666"/>
    <mergeCell ref="E667:F667"/>
    <mergeCell ref="G667:J667"/>
    <mergeCell ref="P667:Q667"/>
    <mergeCell ref="E668:F668"/>
    <mergeCell ref="G668:J668"/>
    <mergeCell ref="P668:Q668"/>
    <mergeCell ref="G613:J613"/>
    <mergeCell ref="P613:Q613"/>
    <mergeCell ref="E682:F682"/>
    <mergeCell ref="G682:J682"/>
    <mergeCell ref="P682:Q682"/>
    <mergeCell ref="E683:F683"/>
    <mergeCell ref="G683:J683"/>
    <mergeCell ref="P683:Q683"/>
    <mergeCell ref="E599:F599"/>
    <mergeCell ref="G599:J599"/>
    <mergeCell ref="P599:Q599"/>
    <mergeCell ref="E600:F600"/>
    <mergeCell ref="G600:J600"/>
    <mergeCell ref="P600:Q600"/>
    <mergeCell ref="E601:F601"/>
    <mergeCell ref="G601:J601"/>
    <mergeCell ref="P601:Q601"/>
    <mergeCell ref="E602:F602"/>
    <mergeCell ref="G602:J602"/>
    <mergeCell ref="P602:Q602"/>
    <mergeCell ref="E603:F603"/>
    <mergeCell ref="G603:J603"/>
    <mergeCell ref="P603:Q603"/>
    <mergeCell ref="E604:F604"/>
    <mergeCell ref="G604:J604"/>
    <mergeCell ref="P604:Q604"/>
    <mergeCell ref="E605:F605"/>
    <mergeCell ref="G605:J605"/>
    <mergeCell ref="P605:Q605"/>
    <mergeCell ref="E606:F606"/>
    <mergeCell ref="G606:J606"/>
    <mergeCell ref="P606:Q606"/>
    <mergeCell ref="E614:F614"/>
    <mergeCell ref="G614:J614"/>
    <mergeCell ref="P614:Q614"/>
    <mergeCell ref="E615:F615"/>
    <mergeCell ref="G615:J615"/>
    <mergeCell ref="P615:Q615"/>
    <mergeCell ref="E616:F616"/>
    <mergeCell ref="G616:J616"/>
    <mergeCell ref="P616:Q616"/>
    <mergeCell ref="E617:F617"/>
    <mergeCell ref="G617:J617"/>
    <mergeCell ref="P617:Q617"/>
    <mergeCell ref="E618:F618"/>
    <mergeCell ref="G618:J618"/>
    <mergeCell ref="P618:Q618"/>
    <mergeCell ref="P607:Q607"/>
    <mergeCell ref="E608:F608"/>
    <mergeCell ref="G608:J608"/>
    <mergeCell ref="P608:Q608"/>
    <mergeCell ref="E609:F609"/>
    <mergeCell ref="G609:J609"/>
    <mergeCell ref="P609:Q609"/>
    <mergeCell ref="E610:F610"/>
    <mergeCell ref="G610:J610"/>
    <mergeCell ref="P610:Q610"/>
    <mergeCell ref="E611:F611"/>
    <mergeCell ref="G611:J611"/>
    <mergeCell ref="P611:Q611"/>
    <mergeCell ref="E612:F612"/>
    <mergeCell ref="G612:J612"/>
    <mergeCell ref="P612:Q612"/>
    <mergeCell ref="E613:F613"/>
    <mergeCell ref="E709:F709"/>
    <mergeCell ref="G709:J709"/>
    <mergeCell ref="P709:Q709"/>
    <mergeCell ref="E710:F710"/>
    <mergeCell ref="G710:J710"/>
    <mergeCell ref="P710:Q710"/>
    <mergeCell ref="E711:F711"/>
    <mergeCell ref="G711:J711"/>
    <mergeCell ref="P711:Q711"/>
    <mergeCell ref="E712:F712"/>
    <mergeCell ref="G712:J712"/>
    <mergeCell ref="P712:Q712"/>
    <mergeCell ref="E713:F713"/>
    <mergeCell ref="G713:J713"/>
    <mergeCell ref="P713:Q713"/>
    <mergeCell ref="E699:F699"/>
    <mergeCell ref="G699:J699"/>
    <mergeCell ref="P699:Q699"/>
    <mergeCell ref="E700:F700"/>
    <mergeCell ref="G700:J700"/>
    <mergeCell ref="P700:Q700"/>
    <mergeCell ref="E701:F701"/>
    <mergeCell ref="G701:J701"/>
    <mergeCell ref="P701:Q701"/>
    <mergeCell ref="E702:F702"/>
    <mergeCell ref="G702:J702"/>
    <mergeCell ref="P702:Q702"/>
    <mergeCell ref="G703:J703"/>
    <mergeCell ref="P703:Q703"/>
    <mergeCell ref="E704:F704"/>
    <mergeCell ref="G704:J704"/>
    <mergeCell ref="P704:Q704"/>
    <mergeCell ref="E714:F714"/>
    <mergeCell ref="G714:J714"/>
    <mergeCell ref="P714:Q714"/>
    <mergeCell ref="E715:F715"/>
    <mergeCell ref="G715:J715"/>
    <mergeCell ref="P715:Q715"/>
    <mergeCell ref="E716:F716"/>
    <mergeCell ref="G716:J716"/>
    <mergeCell ref="P716:Q716"/>
    <mergeCell ref="E717:F717"/>
    <mergeCell ref="G717:J717"/>
    <mergeCell ref="P717:Q717"/>
    <mergeCell ref="E423:F423"/>
    <mergeCell ref="G423:J423"/>
    <mergeCell ref="E424:F424"/>
    <mergeCell ref="G424:J424"/>
    <mergeCell ref="E425:F425"/>
    <mergeCell ref="G425:J425"/>
    <mergeCell ref="E426:F426"/>
    <mergeCell ref="G426:J426"/>
    <mergeCell ref="E427:F427"/>
    <mergeCell ref="G427:J427"/>
    <mergeCell ref="E428:F428"/>
    <mergeCell ref="G428:J428"/>
    <mergeCell ref="E429:F429"/>
    <mergeCell ref="G429:J429"/>
    <mergeCell ref="E430:F430"/>
    <mergeCell ref="G430:J430"/>
    <mergeCell ref="P707:Q707"/>
    <mergeCell ref="E708:F708"/>
    <mergeCell ref="G708:J708"/>
    <mergeCell ref="P708:Q708"/>
    <mergeCell ref="G374:J374"/>
    <mergeCell ref="P374:Q374"/>
    <mergeCell ref="E375:F375"/>
    <mergeCell ref="G375:J375"/>
    <mergeCell ref="P375:Q375"/>
    <mergeCell ref="E376:F376"/>
    <mergeCell ref="G376:J376"/>
    <mergeCell ref="P376:Q376"/>
    <mergeCell ref="E377:F377"/>
    <mergeCell ref="G377:J377"/>
    <mergeCell ref="P377:Q377"/>
    <mergeCell ref="E378:F378"/>
    <mergeCell ref="G378:J378"/>
    <mergeCell ref="P378:Q378"/>
    <mergeCell ref="E379:F379"/>
    <mergeCell ref="G379:J379"/>
    <mergeCell ref="P379:Q379"/>
    <mergeCell ref="E380:F380"/>
    <mergeCell ref="G380:J380"/>
    <mergeCell ref="P380:Q380"/>
    <mergeCell ref="E381:F381"/>
    <mergeCell ref="G381:J381"/>
    <mergeCell ref="P381:Q381"/>
    <mergeCell ref="E382:F382"/>
    <mergeCell ref="G382:J382"/>
    <mergeCell ref="P382:Q382"/>
    <mergeCell ref="E383:F383"/>
    <mergeCell ref="G383:J383"/>
    <mergeCell ref="P383:Q383"/>
    <mergeCell ref="E384:F384"/>
    <mergeCell ref="G384:J384"/>
    <mergeCell ref="P384:Q384"/>
    <mergeCell ref="E385:F385"/>
    <mergeCell ref="G385:J385"/>
    <mergeCell ref="P385:Q385"/>
    <mergeCell ref="E386:F386"/>
    <mergeCell ref="G386:J386"/>
    <mergeCell ref="P386:Q386"/>
    <mergeCell ref="E387:F387"/>
    <mergeCell ref="G387:J387"/>
    <mergeCell ref="P387:Q387"/>
    <mergeCell ref="E388:F388"/>
    <mergeCell ref="G388:J388"/>
    <mergeCell ref="P388:Q388"/>
    <mergeCell ref="E389:F389"/>
    <mergeCell ref="G389:J389"/>
    <mergeCell ref="P389:Q389"/>
    <mergeCell ref="E390:F390"/>
    <mergeCell ref="G390:J390"/>
    <mergeCell ref="P390:Q390"/>
    <mergeCell ref="E392:F392"/>
    <mergeCell ref="G392:J392"/>
    <mergeCell ref="P392:Q392"/>
    <mergeCell ref="E393:F393"/>
    <mergeCell ref="G393:J393"/>
    <mergeCell ref="P393:Q393"/>
    <mergeCell ref="E394:F394"/>
    <mergeCell ref="G394:J394"/>
    <mergeCell ref="P394:Q394"/>
    <mergeCell ref="E395:F395"/>
    <mergeCell ref="G395:J395"/>
    <mergeCell ref="P395:Q395"/>
    <mergeCell ref="E396:F396"/>
    <mergeCell ref="G396:J396"/>
    <mergeCell ref="P396:Q396"/>
    <mergeCell ref="E397:F397"/>
    <mergeCell ref="G397:J397"/>
    <mergeCell ref="P397:Q397"/>
    <mergeCell ref="E398:F398"/>
    <mergeCell ref="G398:J398"/>
    <mergeCell ref="P398:Q398"/>
    <mergeCell ref="E399:F399"/>
    <mergeCell ref="G399:J399"/>
    <mergeCell ref="P399:Q399"/>
    <mergeCell ref="E400:F400"/>
    <mergeCell ref="G400:J400"/>
    <mergeCell ref="P400:Q400"/>
    <mergeCell ref="E401:F401"/>
    <mergeCell ref="G401:J401"/>
    <mergeCell ref="P401:Q401"/>
    <mergeCell ref="E402:F402"/>
    <mergeCell ref="G402:J402"/>
    <mergeCell ref="P402:Q402"/>
    <mergeCell ref="E403:F403"/>
    <mergeCell ref="G403:J403"/>
    <mergeCell ref="P403:Q403"/>
    <mergeCell ref="E404:F404"/>
    <mergeCell ref="G404:J404"/>
    <mergeCell ref="P404:Q404"/>
    <mergeCell ref="E405:F405"/>
    <mergeCell ref="G405:J405"/>
    <mergeCell ref="P405:Q405"/>
    <mergeCell ref="E406:F406"/>
    <mergeCell ref="G406:J406"/>
    <mergeCell ref="P406:Q406"/>
    <mergeCell ref="E407:F407"/>
    <mergeCell ref="G407:J407"/>
    <mergeCell ref="P407:Q407"/>
    <mergeCell ref="E408:F408"/>
    <mergeCell ref="G408:J408"/>
    <mergeCell ref="P408:Q408"/>
    <mergeCell ref="E409:F409"/>
    <mergeCell ref="G409:J409"/>
    <mergeCell ref="P409:Q409"/>
    <mergeCell ref="E410:F410"/>
    <mergeCell ref="G410:J410"/>
    <mergeCell ref="P410:Q410"/>
    <mergeCell ref="E411:F411"/>
    <mergeCell ref="G411:J411"/>
    <mergeCell ref="P411:Q411"/>
    <mergeCell ref="E412:F412"/>
    <mergeCell ref="G412:J412"/>
    <mergeCell ref="P412:Q412"/>
    <mergeCell ref="E480:F480"/>
    <mergeCell ref="G480:J480"/>
    <mergeCell ref="E448:F448"/>
    <mergeCell ref="G448:J448"/>
    <mergeCell ref="E470:F470"/>
    <mergeCell ref="G470:J470"/>
    <mergeCell ref="E471:F471"/>
    <mergeCell ref="E472:F472"/>
    <mergeCell ref="G471:J471"/>
    <mergeCell ref="G472:J472"/>
    <mergeCell ref="E473:F473"/>
    <mergeCell ref="G473:J473"/>
    <mergeCell ref="E474:F474"/>
    <mergeCell ref="G474:J474"/>
    <mergeCell ref="E475:F475"/>
    <mergeCell ref="G475:J475"/>
    <mergeCell ref="E476:F476"/>
    <mergeCell ref="G476:J476"/>
    <mergeCell ref="E477:F477"/>
    <mergeCell ref="G477:J477"/>
    <mergeCell ref="B418:R418"/>
    <mergeCell ref="M419:R419"/>
    <mergeCell ref="M420:N420"/>
    <mergeCell ref="O420:Q420"/>
    <mergeCell ref="P421:Q421"/>
    <mergeCell ref="E422:F422"/>
  </mergeCells>
  <dataValidations count="1">
    <dataValidation allowBlank="1" sqref="A172:A177"/>
  </dataValidations>
  <pageMargins left="0.7" right="0.7" top="0.75" bottom="0.75" header="0" footer="0"/>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სამოქმედო გეგმა 2026-2036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Besiki Maisuradze</cp:lastModifiedBy>
  <dcterms:created xsi:type="dcterms:W3CDTF">2015-06-05T18:17:00Z</dcterms:created>
  <dcterms:modified xsi:type="dcterms:W3CDTF">2026-07-09T14:03:01Z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39679C10CD854763AD34510853DBC8AD_12</vt:lpwstr>
  </property>
  <property fmtid="{D5CDD505-2E9C-101B-9397-08002B2CF9AE}" pid="3" name="KSOProductBuildVer">
    <vt:lpwstr>1033-12.2.0.23155</vt:lpwstr>
  </property>
</Properties>
</file>